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Plantaze 13 Jul\Desktop\"/>
    </mc:Choice>
  </mc:AlternateContent>
  <xr:revisionPtr revIDLastSave="0" documentId="8_{00C9BA5E-697D-442F-B599-B94AF1AD4631}" xr6:coauthVersionLast="47" xr6:coauthVersionMax="47" xr10:uidLastSave="{00000000-0000-0000-0000-000000000000}"/>
  <bookViews>
    <workbookView xWindow="-108" yWindow="-108" windowWidth="23256" windowHeight="12576" xr2:uid="{00000000-000D-0000-FFFF-FFFF00000000}"/>
  </bookViews>
  <sheets>
    <sheet name="GRAĐEVINSKO_ZANATSKI_RADOVI" sheetId="1" r:id="rId1"/>
    <sheet name="MAŠINSKE_INSTALACUJE" sheetId="7" r:id="rId2"/>
    <sheet name="JAKA_STRUJA" sheetId="6" r:id="rId3"/>
    <sheet name="SLABA_STRUJA" sheetId="2" r:id="rId4"/>
    <sheet name="REKAPITULACIJA" sheetId="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7" i="1" l="1"/>
  <c r="F58" i="1"/>
  <c r="F22" i="1"/>
  <c r="B70" i="1"/>
  <c r="A74" i="1"/>
  <c r="A73" i="1"/>
  <c r="A72" i="1"/>
  <c r="A71" i="1"/>
  <c r="A70" i="1"/>
  <c r="A69" i="1"/>
  <c r="A68" i="1"/>
  <c r="B67" i="1"/>
  <c r="A67" i="1"/>
  <c r="F5" i="7"/>
  <c r="F4" i="7"/>
  <c r="F3" i="7"/>
  <c r="B40" i="2"/>
  <c r="B39" i="2"/>
  <c r="B141" i="6"/>
  <c r="B139" i="6"/>
  <c r="B138" i="6"/>
  <c r="B137" i="6"/>
  <c r="B136" i="6"/>
  <c r="B135" i="6"/>
  <c r="B134" i="6"/>
  <c r="B133" i="6"/>
  <c r="H128" i="6"/>
  <c r="H141" i="6" s="1"/>
  <c r="H124" i="6"/>
  <c r="H126" i="6" s="1"/>
  <c r="H140" i="6" s="1"/>
  <c r="H119" i="6"/>
  <c r="H117" i="6"/>
  <c r="H115" i="6"/>
  <c r="H108" i="6"/>
  <c r="H102" i="6"/>
  <c r="H97" i="6"/>
  <c r="H92" i="6"/>
  <c r="H89" i="6"/>
  <c r="H86" i="6"/>
  <c r="H75" i="6"/>
  <c r="H73" i="6"/>
  <c r="H71" i="6"/>
  <c r="H70" i="6"/>
  <c r="H68" i="6"/>
  <c r="H66" i="6"/>
  <c r="H59" i="6"/>
  <c r="H57" i="6"/>
  <c r="H55" i="6"/>
  <c r="H53" i="6"/>
  <c r="H51" i="6"/>
  <c r="H49" i="6"/>
  <c r="H41" i="6"/>
  <c r="H39" i="6"/>
  <c r="H37" i="6"/>
  <c r="H35" i="6"/>
  <c r="H44" i="6" s="1"/>
  <c r="H135" i="6" s="1"/>
  <c r="H28" i="6"/>
  <c r="H30" i="6" s="1"/>
  <c r="H134" i="6" s="1"/>
  <c r="H9" i="6"/>
  <c r="H10" i="6" s="1"/>
  <c r="H133" i="6" s="1"/>
  <c r="F6" i="7" l="1"/>
  <c r="F6" i="8" s="1"/>
  <c r="H110" i="6"/>
  <c r="H138" i="6" s="1"/>
  <c r="H76" i="6"/>
  <c r="H137" i="6" s="1"/>
  <c r="H61" i="6"/>
  <c r="H136" i="6" s="1"/>
  <c r="H120" i="6"/>
  <c r="H139" i="6" s="1"/>
  <c r="G143" i="6" l="1"/>
  <c r="F7" i="8" s="1"/>
  <c r="F35" i="2" l="1"/>
  <c r="F40" i="2" s="1"/>
  <c r="F30" i="2"/>
  <c r="F31" i="2"/>
  <c r="F29" i="2"/>
  <c r="F27" i="2"/>
  <c r="F25" i="2"/>
  <c r="F23" i="2"/>
  <c r="F21" i="2"/>
  <c r="F19" i="2"/>
  <c r="F17" i="2"/>
  <c r="F15" i="2"/>
  <c r="F13" i="2"/>
  <c r="F11" i="2"/>
  <c r="F9" i="2"/>
  <c r="F7" i="2"/>
  <c r="F64" i="1"/>
  <c r="F74" i="1" s="1"/>
  <c r="F20" i="1"/>
  <c r="F19" i="1"/>
  <c r="F18" i="1"/>
  <c r="F17" i="1"/>
  <c r="F16" i="1"/>
  <c r="F15" i="1"/>
  <c r="F14" i="1"/>
  <c r="F13" i="1"/>
  <c r="F12" i="1"/>
  <c r="F11" i="1"/>
  <c r="F10" i="1"/>
  <c r="F9" i="1"/>
  <c r="F62" i="1"/>
  <c r="F61" i="1"/>
  <c r="F56" i="1"/>
  <c r="F43" i="1"/>
  <c r="F44" i="1"/>
  <c r="F45" i="1"/>
  <c r="F46" i="1"/>
  <c r="F47" i="1"/>
  <c r="F48" i="1"/>
  <c r="F49" i="1"/>
  <c r="F50" i="1"/>
  <c r="F51" i="1"/>
  <c r="F52" i="1"/>
  <c r="F53" i="1"/>
  <c r="F42" i="1"/>
  <c r="F39" i="1"/>
  <c r="F38" i="1"/>
  <c r="D36" i="1"/>
  <c r="F36" i="1" s="1"/>
  <c r="F69" i="1" s="1"/>
  <c r="F27" i="1"/>
  <c r="F28" i="1"/>
  <c r="F29" i="1"/>
  <c r="F30" i="1"/>
  <c r="F31" i="1"/>
  <c r="F32" i="1"/>
  <c r="F33" i="1"/>
  <c r="F34" i="1"/>
  <c r="F26" i="1"/>
  <c r="F7" i="1"/>
  <c r="F8" i="1"/>
  <c r="F21" i="1"/>
  <c r="F6" i="1"/>
  <c r="F72" i="1" l="1"/>
  <c r="F59" i="1"/>
  <c r="F63" i="1"/>
  <c r="F73" i="1" s="1"/>
  <c r="F33" i="2"/>
  <c r="F24" i="1"/>
  <c r="F67" i="1" s="1"/>
  <c r="F35" i="1"/>
  <c r="F68" i="1" s="1"/>
  <c r="F54" i="1"/>
  <c r="F71" i="1" s="1"/>
  <c r="F40" i="1"/>
  <c r="F70" i="1" s="1"/>
  <c r="E76" i="1" l="1"/>
  <c r="F5" i="8" s="1"/>
  <c r="E42" i="2"/>
  <c r="F8" i="8" s="1"/>
  <c r="F39" i="2"/>
  <c r="F9" i="8" l="1"/>
</calcChain>
</file>

<file path=xl/sharedStrings.xml><?xml version="1.0" encoding="utf-8"?>
<sst xmlns="http://schemas.openxmlformats.org/spreadsheetml/2006/main" count="422" uniqueCount="241">
  <si>
    <t>Jedinica mjere</t>
  </si>
  <si>
    <t>m</t>
  </si>
  <si>
    <t>Ukupno</t>
  </si>
  <si>
    <t>Jedinična cijena</t>
  </si>
  <si>
    <t>Količina</t>
  </si>
  <si>
    <t>Red. Br.</t>
  </si>
  <si>
    <t>Pokrivački radovi</t>
  </si>
  <si>
    <t>m2</t>
  </si>
  <si>
    <r>
      <t xml:space="preserve">Limarski radovi
</t>
    </r>
    <r>
      <rPr>
        <sz val="11"/>
        <color theme="1"/>
        <rFont val="Calibri"/>
        <family val="2"/>
        <scheme val="minor"/>
      </rPr>
      <t xml:space="preserve">Izrada i ugradnja elemenata od plastificiranih limova d=0,6mm, potrnbih za opšivanje konstrukcije. </t>
    </r>
  </si>
  <si>
    <t>Sleme Rš, 48cm</t>
  </si>
  <si>
    <t>Korito Rš, 74cm</t>
  </si>
  <si>
    <t>Unutrašnji dio atike Rš, 104cm</t>
  </si>
  <si>
    <t>Poklopac atike Rš, 82cm</t>
  </si>
  <si>
    <t>Vjetar lajsne Rš, 41cm</t>
  </si>
  <si>
    <t>Ugaone lajsne Rš, 36cm</t>
  </si>
  <si>
    <t>Krov donja lajsna Rš, 40cm</t>
  </si>
  <si>
    <t>Donja lajsna Rš, 36cm</t>
  </si>
  <si>
    <t>Opšiv oko prozora Rš, 22cm</t>
  </si>
  <si>
    <t xml:space="preserve"> Ukrasni opšiv oko prozora Rš, 16cm</t>
  </si>
  <si>
    <t>Vertikalni oluk kruznog poprečnog presjeka 
d=125mm,  Rš, 48cm</t>
  </si>
  <si>
    <t>Uvodni lim  Rš, 8cm</t>
  </si>
  <si>
    <t>Pokrivanje krova konstrukcije vrši se krovnim sendvič  panelom debljine 4+4 cm. Pod ovom stavkom se pdrazumijeva nabavka i ugradnja panela sa svim veznim elementima.</t>
  </si>
  <si>
    <t>Pokrivanje zidova konstrukcije vrši se zidnim sendvič  panelom debljine 4 cm. Pod ovom stavkom se pdrazumijeva nabavka i ugradnja panela sa svim veznim elementima.</t>
  </si>
  <si>
    <t>Demontaža</t>
  </si>
  <si>
    <t>Demontaža krovnog panela</t>
  </si>
  <si>
    <t>Demontaža zidnog panela</t>
  </si>
  <si>
    <t>Demontaža staklene stjenke (kopilit)</t>
  </si>
  <si>
    <t>Demontaža prozora 1.5x0.6m</t>
  </si>
  <si>
    <t>kom.</t>
  </si>
  <si>
    <t>UNP 140</t>
  </si>
  <si>
    <t>INP 300</t>
  </si>
  <si>
    <t>INP 260</t>
  </si>
  <si>
    <t>INP 400</t>
  </si>
  <si>
    <t>UNP 100</t>
  </si>
  <si>
    <t>UNP 200</t>
  </si>
  <si>
    <t>INP 120</t>
  </si>
  <si>
    <t>INP 80</t>
  </si>
  <si>
    <t>Pragovi za stepenice</t>
  </si>
  <si>
    <t>Demonzaža ukupno</t>
  </si>
  <si>
    <r>
      <rPr>
        <b/>
        <sz val="11"/>
        <color theme="1"/>
        <rFont val="Calibri"/>
        <family val="2"/>
        <scheme val="minor"/>
      </rPr>
      <t xml:space="preserve">Pjeskarenje </t>
    </r>
    <r>
      <rPr>
        <sz val="11"/>
        <color theme="1"/>
        <rFont val="Calibri"/>
        <family val="2"/>
        <charset val="238"/>
        <scheme val="minor"/>
      </rPr>
      <t xml:space="preserve">
Pjeskarenje je potrebno izvesti metodama koje eliminišu pojavu prašine. 
U dijelu za pjeskarenje data je ukupna razvijena površina po profilima koju je potrebno pjeskariti za svaki profil posebno.</t>
    </r>
  </si>
  <si>
    <t>Pjeskarenje ukupno</t>
  </si>
  <si>
    <r>
      <rPr>
        <b/>
        <sz val="11"/>
        <color theme="1"/>
        <rFont val="Calibri"/>
        <family val="2"/>
        <scheme val="minor"/>
      </rPr>
      <t>Antikorozivna zaštita</t>
    </r>
    <r>
      <rPr>
        <sz val="11"/>
        <color theme="1"/>
        <rFont val="Calibri"/>
        <family val="2"/>
        <charset val="238"/>
        <scheme val="minor"/>
      </rPr>
      <t xml:space="preserve"> se izvodi u sistemu epoxy temeljnog sloja i poliuretan završnog sloja pri čemu broj premaza i debljina sloja moraju biti u skladu sa preporukama proizvođača za kisele sredine. </t>
    </r>
  </si>
  <si>
    <t>Pokrivački radovi ukupno</t>
  </si>
  <si>
    <t>Bravarski radovi</t>
  </si>
  <si>
    <t>Nabavka i ugradnja rolo vrata dimenzija 2.5x3.5m</t>
  </si>
  <si>
    <t>Limarski radovi ukupno</t>
  </si>
  <si>
    <t>Bravarski radovi ukupno</t>
  </si>
  <si>
    <t>Demontaža Slemena Rš, 48cm</t>
  </si>
  <si>
    <t>Demontaža Korita Rš, 74cm</t>
  </si>
  <si>
    <t>Demontaža unutrašnjeg dijela atike Rš, 104cm</t>
  </si>
  <si>
    <t>Demontaža poklopaca atike Rš, 82cm</t>
  </si>
  <si>
    <t>Demontaža vjetar lajsnei Rš, 41cm</t>
  </si>
  <si>
    <t>Demontaža ugaonih lajsni Rš, 36cm</t>
  </si>
  <si>
    <t>Demontaža donje lajsne Rš, 40cm</t>
  </si>
  <si>
    <t>Demontaža donja lajsna Rš, 36cm</t>
  </si>
  <si>
    <t>Demontaža opšiva oko prozora Rš, 22cm</t>
  </si>
  <si>
    <t>Demontaža ukrasnog opšiva oko prozora Rš, 16cm</t>
  </si>
  <si>
    <t>Demontaža vertikalni oluk kruznog poprečnog presjeka d=125mm,  Rš, 48cm</t>
  </si>
  <si>
    <t>Demontaža uvodnog lima  Rš, 8cm</t>
  </si>
  <si>
    <t>Demontaža elektro instalacije</t>
  </si>
  <si>
    <t>Nabavka i ugradnja prozora dimenzija 1.5x0.8m</t>
  </si>
  <si>
    <t>Nabavka i ugradnja prestrujnih resetki
S&amp;P  GRI - 450</t>
  </si>
  <si>
    <t xml:space="preserve">Nabavka i ugradnja aksijalnih ventilatora
S&amp;P  HIB-800-P-0.55 </t>
  </si>
  <si>
    <t xml:space="preserve">Nabavka i ugradnja aksijalnih ventilatora
S&amp;P  HIB-1000-P-0.55 </t>
  </si>
  <si>
    <r>
      <rPr>
        <b/>
        <sz val="11"/>
        <color theme="1"/>
        <rFont val="Calibri"/>
        <family val="2"/>
        <scheme val="minor"/>
      </rPr>
      <t>Fasaderski radovi</t>
    </r>
    <r>
      <rPr>
        <sz val="11"/>
        <color theme="1"/>
        <rFont val="Calibri"/>
        <family val="2"/>
        <scheme val="minor"/>
      </rPr>
      <t xml:space="preserve">
Farbanje pzide visine 2.2m</t>
    </r>
  </si>
  <si>
    <t>r.br.</t>
  </si>
  <si>
    <t>opis pozicije</t>
  </si>
  <si>
    <t>jed.mjere</t>
  </si>
  <si>
    <t>kolicina</t>
  </si>
  <si>
    <t>jed.cijena</t>
  </si>
  <si>
    <t>suma</t>
  </si>
  <si>
    <t>1</t>
  </si>
  <si>
    <t>Instalacija sistema automatske dojave požara</t>
  </si>
  <si>
    <t>1.1</t>
  </si>
  <si>
    <t>Nabavka, isporuka i ugradnja ormara slabe struje, za montažu na prizemlju objekta. Do ormara treba dovesti mrežu, privodni optički/bakarni kabal, funkcioniše kao priključno mjesto operatera. Ormar je dimenzija 600x600x150mm (ŠxVxD), ili sličnih. Ukupno za materijal i rad:</t>
  </si>
  <si>
    <t>kom</t>
  </si>
  <si>
    <t>1.2</t>
  </si>
  <si>
    <r>
      <t xml:space="preserve">Nabavka, isporuka, ugradnja i povezivanje klasične vatrodojavne centrale s 4 vatrodojavne zone, proširiva do 20, 32 detektora po zoni.; tip </t>
    </r>
    <r>
      <rPr>
        <sz val="10"/>
        <color indexed="8"/>
        <rFont val="Arial Narrow"/>
        <family val="2"/>
      </rPr>
      <t>S-SmartLine 020/4, proizvođača INIM ELECTRONICS ili ekvivalent</t>
    </r>
    <r>
      <rPr>
        <sz val="10"/>
        <color indexed="8"/>
        <rFont val="Arial Narrow"/>
        <family val="2"/>
      </rPr>
      <t>. Ukupno za materijal i rad:</t>
    </r>
  </si>
  <si>
    <t>1.3</t>
  </si>
  <si>
    <t>Nabavka i isporuka  baterije 12V, 7Ah, za napajanje centrale za dojavu požara, slična tipu UL1270 proizvođača Ultracell, ili slična drugog proizvođača. Ukupno za materijal i rad:</t>
  </si>
  <si>
    <t>1.4</t>
  </si>
  <si>
    <t>Nabavka, isporuka i ugradnja konvencionalnog optičkog detektora požara, niskoprofilni, tipa S-ID100, proizvođača Inim, ili sličan drugog proizvođača. Ukupno za materijal i rad:</t>
  </si>
  <si>
    <t>1.5</t>
  </si>
  <si>
    <t>Nabavka, isporuka i ugradnja podnožja za optičke i termičke javljače požara, tipa S-EB0010, proizvođača Inim, ili sličan drugog proizvođača. Ukupno za materijal i rad:</t>
  </si>
  <si>
    <t>1.6</t>
  </si>
  <si>
    <r>
      <t xml:space="preserve">Nabavka, isporuka, ugradnja i povezivanje konvencionalne vatrodojavne sirene sa bljeskalicom, predviđena za unutrašnju montažu, crvene boje, napajanje 24Vdc; tip </t>
    </r>
    <r>
      <rPr>
        <sz val="10"/>
        <color indexed="8"/>
        <rFont val="Arial Narrow"/>
        <family val="2"/>
      </rPr>
      <t>S-Smarty/GFR, proizvođača INIM ELECTRONICS ili ekvivalent</t>
    </r>
    <r>
      <rPr>
        <sz val="10"/>
        <color indexed="8"/>
        <rFont val="Arial Narrow"/>
        <family val="2"/>
      </rPr>
      <t>. Ukupno za materijal i rad:</t>
    </r>
  </si>
  <si>
    <t>1.7</t>
  </si>
  <si>
    <r>
      <t xml:space="preserve">Nabavka, isporuka, ugradnja i povezivanje konvencionalne vatrodojavne sirene sa bljeskalicom, predviđena za spoljašnju montažu, crvene boje, napajanje 24Vdc; tip </t>
    </r>
    <r>
      <rPr>
        <sz val="10"/>
        <color indexed="8"/>
        <rFont val="Arial Narrow"/>
        <family val="2"/>
      </rPr>
      <t>S-IS2011RE, proizvođača INIM ELECTRONICS ili ekvivalent</t>
    </r>
    <r>
      <rPr>
        <sz val="10"/>
        <color indexed="8"/>
        <rFont val="Arial Narrow"/>
        <family val="2"/>
      </rPr>
      <t>. Ukupno za materijal i rad:</t>
    </r>
  </si>
  <si>
    <t>1.8</t>
  </si>
  <si>
    <t>Nabavka, isporuka i ugradnja klasičnog konvencionalnog ručnog javljača požara, bez razbijanja stakla, reset ključem, sličan tipu S-IC0020 proizvođača Inim, ili sličan, drugog proizvođača. Ukupno za materijal i rad:</t>
  </si>
  <si>
    <t>1.9</t>
  </si>
  <si>
    <r>
      <t xml:space="preserve">Nabavka, isporuka i polaganje OG cijevi </t>
    </r>
    <r>
      <rPr>
        <sz val="10"/>
        <color indexed="8"/>
        <rFont val="Calibri"/>
        <family val="2"/>
      </rPr>
      <t>Ø</t>
    </r>
    <r>
      <rPr>
        <sz val="10"/>
        <color indexed="8"/>
        <rFont val="Arial Narrow"/>
        <family val="2"/>
      </rPr>
      <t>20mm kroz koje se provlače svi neophodni kablovi za sistem automatske dojave požara. Cijev se polaže nadgradno, zidom i plafonom. Ukupno za materijal i rad:</t>
    </r>
  </si>
  <si>
    <t>1.10</t>
  </si>
  <si>
    <t>Nabavka, isporuka i provlačenje bezhalogenog J-H(St)H FE180/E90 2x2x0.8mm kabla za povezivanje konvencionalnih sirena na požarnu centralu. Kabal se provlači kroz OG cijev Ø20mm. Ukupno za materijal i rad:</t>
  </si>
  <si>
    <t>1.11</t>
  </si>
  <si>
    <t>Nabavka, isporuka i provlačenje bezhalogenog J-H(St)H 2x2x0.8mm kabla za povezivanje konvencionalnih detektora i ručnih javljača na požarnu centralu. Kabal se provlači kroz OG cijev Ø20mm. Ukupno za materijal i rad:</t>
  </si>
  <si>
    <t>1.12</t>
  </si>
  <si>
    <t>Usluge programiranja sistema za automatsku dojavu požara</t>
  </si>
  <si>
    <t>pauš.</t>
  </si>
  <si>
    <t>1.13</t>
  </si>
  <si>
    <t>Sitan montažni i nespecificirani materijal</t>
  </si>
  <si>
    <t>1.14</t>
  </si>
  <si>
    <t>Potrebna mjerenja i ispitivanja na kablovskim trasama</t>
  </si>
  <si>
    <t>Ukupno instalacija sistema za automatsku dojavu požara</t>
  </si>
  <si>
    <t>2</t>
  </si>
  <si>
    <t>3</t>
  </si>
  <si>
    <t>IZRADA PROJEKTA IZVEDENOG STANJA (ODRŽAVANJA)</t>
  </si>
  <si>
    <t>REKAPITULACIJA</t>
  </si>
  <si>
    <t>PREDMJER I PREDRAČUN                                                                          radova i materijala elektro - energetskih instalacija</t>
  </si>
  <si>
    <t xml:space="preserve">jed.mjere </t>
  </si>
  <si>
    <t>količina</t>
  </si>
  <si>
    <t>DEMONTAŽNI RADOVI</t>
  </si>
  <si>
    <t xml:space="preserve">Radovi na demontaži i uklanjanju postojeće elektroinstalacione opreme i kablovske instalacije zbog planirane adaptacije objekta (ormar, priključnice, svjetiljke, prekidači i dio kablovske instalacije). Svu opremu nakon demontaže odložiti na mjesto koje definiše Investitor. Ukupno za rad:
</t>
  </si>
  <si>
    <t>paus</t>
  </si>
  <si>
    <t>x</t>
  </si>
  <si>
    <t>=</t>
  </si>
  <si>
    <t>ukupno demontažni radovi:</t>
  </si>
  <si>
    <t>GLAVNI RAZVODNI ORMAR</t>
  </si>
  <si>
    <t>1.1.</t>
  </si>
  <si>
    <r>
      <t xml:space="preserve">Isporuka i montaža distributivnog, tipski testiranog, prefabrikovanog razvodnog ormara, na šemama označenog sa </t>
    </r>
    <r>
      <rPr>
        <b/>
        <sz val="10"/>
        <color rgb="FF000000"/>
        <rFont val="Arial Narrow"/>
        <family val="2"/>
      </rPr>
      <t>"GRO"</t>
    </r>
    <r>
      <rPr>
        <sz val="10"/>
        <color rgb="FF000000"/>
        <rFont val="Arial Narrow"/>
        <family val="2"/>
      </rPr>
      <t xml:space="preserve"> u saglasnosti sa standardom IEC 62208, izrađenog od čeličnog plastificiranog lima, odgovarajućih dimenzija, stepena zaštite IP55, ofarbanog prema zahtjevu projektanta enterijera ili RAL 7035 bojom, predviđenog za nadgradnu montažu.Unutar ormana se ugrađuje elektro oprema prema rasporedu u jednopolnoj šemi. Vrata su predviđena sa prefabrikovanom bravom i odgovarajućim ključem. Ormar mora sa spoljne strane na vratima da ima vidno postavljen broj koji označava određeni orman.
U orman ugraditi bakarne sabirnice i distributivne elemente mehanički učvršćene saglasno dinamičkim naprezanjima. Sve elemente pregledno označiti natpisnim pločicama.                                                                           Ožičenje opreme u ormanu izvesti pomoću bakarnih P provodnika a sve fleksibilne veze finožičanim provodnicima.
Orman opremiti jednopolnom šemom koja se postavlja sa unutrašnje strane ormana.
U ormar ugraditi sledeću opremu prema jednopolnoj šemi u prilogu:</t>
    </r>
  </si>
  <si>
    <t>niskonaponski teretni prekidač - rastavljač “INTERPACT” INS 200A, 3P/400V, proizvodnje “Schneider electric” – Francuska</t>
  </si>
  <si>
    <t>tropolni zaštitni prekidač sa termičkim i elektromagnetnim okidačem, tip C, 400V, 10kA, tipa Acti 9 iC60N-C/63A, kat.br. A9F74363 - “Schneider electric”</t>
  </si>
  <si>
    <t>četvoropolni prekidač niskog napona, sa funkcijom ZUDS prema IEC/EN 61008-1, tipa iID 63/0,03A, “AC” tip,proizvod “Schneider electric”</t>
  </si>
  <si>
    <t>tropolni zaštitni prekidač sa termičkim i elektromagnetnim okidačem, tip D, 400V, 10kA, tipa Acti 9 iC60N-D/32A, kat.br. A9F75332 - “Schneider electric”</t>
  </si>
  <si>
    <t>tropolni zaštitni prekidač sa termičkim i elektromagnetnim okidačem, tip C, 400V, 10kA, tipa Acti 9 iC60N-C/16 A, kat.br. A9F74316 - “Schneider electric”</t>
  </si>
  <si>
    <t xml:space="preserve">jednopolni zaštitni prekidač sa termičkim i elektromagnetnim okidačem, tip D, 230V, 10kA, tipa Acti 9 iC60N-D/25 A </t>
  </si>
  <si>
    <t>jednopolni zaštitni prekidač sa termičkim i elektromagnetnim okidačem, tip C, 230V, 10kA, tipa Acti 9 iC60N-C/10A kat.br. A9F74110 - “Schneider electric”</t>
  </si>
  <si>
    <t xml:space="preserve">tropolnii zaštitni prekidač sa termičkim i elektromagnetnim okidačem, tip C, 230V, 10kA, tipa Acti 9 iC60N-C/20 A </t>
  </si>
  <si>
    <t xml:space="preserve">jednopolni zaštitni prekidač sa termičkim i elektromagnetnim okidačem, tip C, 230V, 10kA, tipa Acti 9 iC60N-C/16 A kat.br. A9F74116 - “Schneider electric” </t>
  </si>
  <si>
    <t>katodni odvodnici prenapona, četvoropolni, slični tipu V10-C 3+NPE Imax = 20kA, kat.br. 5094920, proizvodnje „OBO Bettermann ” - Njemačka</t>
  </si>
  <si>
    <t>trofazna indikatorska lampica za 3 faze 230…400V AC, tipa Acti 9 iIL, kat.br. A9E18327 - “Schneider electric”</t>
  </si>
  <si>
    <t>redne stezaljke, POK kanali, plastične etikete, pertinaks, natpisne ploče, bakarne pletenice i drugi potrebni materijal.</t>
  </si>
  <si>
    <t>Podrazumijeva se i plaća kompletan ormar sa montažom i povezivanjem.                                                                                            Ukupno za materijal i rad:</t>
  </si>
  <si>
    <t xml:space="preserve">kom </t>
  </si>
  <si>
    <t>Ukupno glavni razvodni ormar, lokalni razvodni ormari i table i napojni vodovi:</t>
  </si>
  <si>
    <t>NOSAČI KABLOVA - REGALI I INSTALACIONE CIJEVI I CRIJEVA</t>
  </si>
  <si>
    <t>2.1.</t>
  </si>
  <si>
    <t xml:space="preserve">Nabavka, isporuka i montaža nosača kablova - kablovskih regala bez poklopca, od perforiranog čeličnog lima naknadno toplo pocinkovanog, za polaganje kablova, proizvodnje "OBO Bettermann" - Njemačka ili ekvivalent drugog proizvođača. Regali se fiksiraju za plafon pomoću vertikalnih perforiranih pocinkovanih stubova (plafonskih nosača) ili za zid pomoću perforiranih pocinkovanih konzola. Konzole i stubovi za nošenje kablovskih polica postavljaju se na međusobnom rastojanju od 2m. Stavka obuhvata regale, konzole, stubove, elemente za spajanje i dodatne komponente neophodne za montažu kao što su torban šrafovi, matice, anker vijci, ravne i zvjezdaste podloške i sl. i sav potreban materijal za nastavak i za izvođenje izjednačenja potencijala regala. Oštećena mjesta na regalima pri montaži zaštititi od korozije.                                                                                              Ukupno za materijal i rad, računato po komadu ugrađenog regala: </t>
  </si>
  <si>
    <t>regal tipa RKSM 620 FS, kat.br. 6047638, dimenzija 3000x200x60 mm sa spojnicom</t>
  </si>
  <si>
    <t>2.2.</t>
  </si>
  <si>
    <t>Nabavka, isporuka i montaža krivine 90°, horizontalna, tipa RBM 90 620 FS, , dimenzija 60 x 300 mm, napravljena od pocinkovanog lima, proizvodnje "OBO Bettermann" - Njemačka ili ekvivalent drugog proizvođača.                                                                                                      Ukupno za materijal i rad:</t>
  </si>
  <si>
    <t>2.3.</t>
  </si>
  <si>
    <t>Nabavka, isporuka i montaža T račve, sa ravnim spojnicom, dimenzija 60 x 200 mm,  napravljenog od pocinkovanog lima, tipa  RTM 620 FS, kat.br. 6041324, proizvodnje "OBO Bettermann" - Njemačka ili ekvivalent drugog proizvođača.                                                                                                   Ukupno za materijal i rad:</t>
  </si>
  <si>
    <t>2.4.</t>
  </si>
  <si>
    <t>Isporuka cink spreja 400 ml, tipa ZSF, proizvodnje "OBO Bettermann" - Njemačka ili ekvivalent drugog proizvođača.                                                                         Ukupno za materijal i rad:</t>
  </si>
  <si>
    <t>Ukupno nosači kablova - regali i instalacione cijevi i crijeva:</t>
  </si>
  <si>
    <t>ELEKTRIČNA INSTALACIJA OPŠTE POTROŠNJE, TEHNOLOŠKIH POTROŠAČA I TERMOTEHNIČKIH INSTALACIJA</t>
  </si>
  <si>
    <t>3.1.</t>
  </si>
  <si>
    <t xml:space="preserve">Isporuka materijala i izvođenje strujnih krugova trofaznih priključnih mjesta provodnikom N2XH-J 5x10mm2 položenim djelimično u podu objekta u bezhalogenim samogasivim HDPE crijevima Ø40/34mm, djelimično po zidovima od sendvič-panela ili po gredama čelične konstrukcije zaštićenim mehaničkim barijerama – tvrdim HF cijevima ili HF kanalicama, prema planu i jednopolnim šemama. Izvod završiti sa 0,6m slobodnog kabla. 
Komplet za materijal i rad.
</t>
  </si>
  <si>
    <t>3.2.</t>
  </si>
  <si>
    <t xml:space="preserve">Isporuka materijala i izvođenje strujnih krugova trofaznih priključnih mjesta provodnikom N2XH-J 5x6mm2 položenim djelimično u podu objekta u glatkim HDPE cijevima Ø32/25mm. Izvod završiti sa 0,6m slobodnog kabla. 
Komplet za materijal i rad.
</t>
  </si>
  <si>
    <t>3.3.</t>
  </si>
  <si>
    <t xml:space="preserve">Isporuka materijala i izvođenje strujnih krugova trofaznih priključnih mjesta provodnikom N2XH-J 5x4mm2 položenim djelimično u podu objekta u bezhalogenim samogasivim HDPE crijevima Ø32/25mm, djelimično po zidovima od sendvič-panela ili po gredama čelične konstrukcije zaštićenim mehaničkim barijerama – tvrdim HF cijevima ili HF kanalicama, prema planu i jednopolnim šemama. Izvod završiti sa 0,6m slobodnog kabla. 
Komplet za materijal i rad.
</t>
  </si>
  <si>
    <t>3.4.</t>
  </si>
  <si>
    <t xml:space="preserve">Isporuka materijala i izvođenje strujnih krugova trofaznih priključnih mjesta provodnikom N2XH-J 5x2,5mm2 položenim djelimično u podu objekta u bezhalogenim samogasivim HDPE crijevima Ø32/25mm, djelimično po zidovima od sendvič-panela ili po gredama čelične konstrukcije zaštićenim mehaničkim barijerama – tvrdim HF cijevima ili HF kanalicama, prema planu i jednopolnim šemama. Izvod završiti sa 0,6m slobodnog kabla. 
Komplet za materijal i rad.
</t>
  </si>
  <si>
    <t>3.5.</t>
  </si>
  <si>
    <t xml:space="preserve">Isporuka materijala i izvođenje strujnih krugova monofaznih "šuko" priključnica u odgovarajućim prostorima objekta provodnikom N2XH-J 3x2,5mm2 položenim djelimično u podu objekta u bezhalogenim samogasivim HDPE crijevima Ø25/19mm, djelimično po zidovima od sendvič-panela zaštićenim mehaničkim barijerama – tvrdim HF cijevima ili HF kanalicama, prema planu i jednopolnim šemama. 
Komplet za materijal i rad:
</t>
  </si>
  <si>
    <t>3.6.</t>
  </si>
  <si>
    <t xml:space="preserve">Isporuka materijala i izvođenje strujnih krugova monofaznih priključnih mjesta u odgovarajućim prostorima objekta (protivpožarna centrala, alarmna centrala, RACK ormar) provodnikom NHXHX-J FE180/E90 3x2,5mm2 položenim u tvrdim samogasivim cijevima, prema planu i jednopolnim šemama. Izvod završiti sa 0,6m slobodnog kabla. 
Komplet za materijal i rad.
</t>
  </si>
  <si>
    <t>Ukupno električna instalacija opšte potrošnje, tehnoloških potrošača i termotehničkih instalacija:</t>
  </si>
  <si>
    <t>4</t>
  </si>
  <si>
    <t>ELEKTRIČNA INSTALACIJA OSVJETLJENJA</t>
  </si>
  <si>
    <t>OPŠTE UNUTRAŠNJE OSVJETLJENJE</t>
  </si>
  <si>
    <t>4.1.</t>
  </si>
  <si>
    <t>Isporuka materijala i izvođenje strujnih krugova unutrašnjeg opšteg osvjetljenja provodnikom N2XH-J 3x1,5 mm2, bez postavljanja prekidača i svjetiljki. Provodnici se polažu u bezhalogenim samogasivim HDPE crijevima Ø25/19mm po plafonu, a djelimično direktno ispod maltera, prema planu instalacija i jednopolnim šemama.
Ukupno za materijal i rad:</t>
  </si>
  <si>
    <t>4.2.</t>
  </si>
  <si>
    <r>
      <t>(S1) Nabavka, isporuka i ugradnja nadgradne plafonske svjetiljke COSMO APEX GR 7500 HF 840 PR/PC, koda</t>
    </r>
    <r>
      <rPr>
        <b/>
        <sz val="10"/>
        <color rgb="FF000000"/>
        <rFont val="Arial Narrow"/>
        <family val="2"/>
      </rPr>
      <t xml:space="preserve"> CSA577491</t>
    </r>
    <r>
      <rPr>
        <sz val="10"/>
        <color rgb="FF000000"/>
        <rFont val="Arial Narrow"/>
        <family val="2"/>
      </rPr>
      <t xml:space="preserve">, izvora svjetlosti LED 47W 7470lm, svjetlosne efikasnosti 159lm/W, ugao svjetlosnog snopa general lighting,  temperature boje 4000K, stepena reprodukcije boje CRI80, dimenzija 1060x82x78mm, sive boje, stepen mehaničke zaštite IP66, stepen zastite na udar IK08, radni vijek svjetiljke - LED Lifetime L80B50 Ta25 (h)&gt;100 000h interni ON/OFF predspojni uredjaj. Proizvođač: Glamox, Poljska. Ukupno za materijal i rad: </t>
    </r>
  </si>
  <si>
    <t>4.3.</t>
  </si>
  <si>
    <r>
      <t>(S2) Nabavka, isporuka i ugradnja nadgradne zidne svjetiljke i60-1200 LED 4600 HF 840 OP, koda</t>
    </r>
    <r>
      <rPr>
        <b/>
        <sz val="10"/>
        <color rgb="FF000000"/>
        <rFont val="Arial Narrow"/>
        <family val="2"/>
      </rPr>
      <t xml:space="preserve"> I60087210</t>
    </r>
    <r>
      <rPr>
        <sz val="10"/>
        <color rgb="FF000000"/>
        <rFont val="Arial Narrow"/>
        <family val="2"/>
      </rPr>
      <t xml:space="preserve">, izvora svjetlosti LED 37W 4968lm, svjetlosne efikasnosti 146lm/W, ugao svjetlosnog snopa general lighting,  temperature boje 4000K, stepena reprodukcije boje CRI80, dimenzija 1222x165x57mm, bijele boje, stepen mehaničke zaštite IP44, stepen zastite na udar IK07, radni vijek svjetiljke - LED Lifetime L80B50 Max Ta (h)
100 000h, interni ON/OFF predspojni uredjaj. Proizvođač: Glamox, Poljska. Ukupno za materijal i rad: </t>
    </r>
  </si>
  <si>
    <r>
      <t>Dodatak: Nabavka, isporuka i ugradnja nosača za montažu na zidup  pod nagibom od 45° za svjetiljku i60-1200, koda</t>
    </r>
    <r>
      <rPr>
        <b/>
        <sz val="10"/>
        <color rgb="FF000000"/>
        <rFont val="Arial Narrow"/>
        <family val="2"/>
      </rPr>
      <t xml:space="preserve"> I60000003</t>
    </r>
    <r>
      <rPr>
        <sz val="10"/>
        <color rgb="FF000000"/>
        <rFont val="Arial Narrow"/>
        <family val="2"/>
      </rPr>
      <t>, sive boje. Proizvodac: Glamox, Poljska. Ukupno za materijal i rad.</t>
    </r>
  </si>
  <si>
    <t>4.4.</t>
  </si>
  <si>
    <r>
      <t xml:space="preserve">(P1) Nabavka, isporuka i ugradnja nadgradne piktogramske anti-panik svjetiljke Exitalya, koda </t>
    </r>
    <r>
      <rPr>
        <b/>
        <sz val="10"/>
        <color rgb="FF000000"/>
        <rFont val="Arial Narrow"/>
        <family val="2"/>
      </rPr>
      <t>LYE3120LXPN</t>
    </r>
    <r>
      <rPr>
        <sz val="10"/>
        <color rgb="FF000000"/>
        <rFont val="Arial Narrow"/>
        <family val="2"/>
      </rPr>
      <t>, izvora svjetlosti LED, temperature boje 4000K, sa LiFePO4 baterijama autonomije 1h, stepena mehaničke zaštite IP42, stepena zaštite na mehanički udar IK04, dimenzija 267.5x168.53x54.9mm. Svjetiljka je vidljiva sa udaljenosti od 30m, crne boje. Proizvođač: Zemper, Španija. Ukupno za materijal i rad:</t>
    </r>
  </si>
  <si>
    <t>4.5.</t>
  </si>
  <si>
    <r>
      <t xml:space="preserve">(P2) Nabavka, isporuka i ugradnja  nadgradne opšte anti-panik svjetiljke MONITOR1 IP65 LED-HOOP3 S 4X1 TA 1 WD, koda </t>
    </r>
    <r>
      <rPr>
        <b/>
        <sz val="10"/>
        <color rgb="FF000000"/>
        <rFont val="Arial Narrow"/>
        <family val="2"/>
      </rPr>
      <t>8771310</t>
    </r>
    <r>
      <rPr>
        <sz val="10"/>
        <color rgb="FF000000"/>
        <rFont val="Arial Narrow"/>
        <family val="2"/>
      </rPr>
      <t>, izvora svjetlosti LED 430lm, temperature boje 5700K, sa NiMh baterijom autonomije 1h, stepena mehaničke zaštite IP65, stepena zaštite na mehanički udar IK07, dimenzija 356x156x60mm, bijele boje. Proizvođač: ES SYSTEM, Poljska. Ukupno za materijal i rad:</t>
    </r>
  </si>
  <si>
    <t>Ukupno električna instalacija osvjetljenja:</t>
  </si>
  <si>
    <t>5</t>
  </si>
  <si>
    <t>INSTALACIONA OPREMA</t>
  </si>
  <si>
    <t>Napomena: Specificirani instalacioni modularni pribor je predviđen za instalacije jake struje. Oprema je specificirana za proizvode francuskog
proizvođača "Schneider electric", a elementi su iz proizvodnog programa "UNICA". Pri realizaciji a po zahtjevu investitora može se usvojiti i drugi program, na primjer "Legrand", "AVE", "Gewiss", "Vimar" ili ekvivalent u saglasnosti sa zahtjevima projektanta enterijera i nadzornog organa.</t>
  </si>
  <si>
    <t>5.1.</t>
  </si>
  <si>
    <t>Nabavka, isporuka i ugradnja modularnog instalacionog pribora tipa "UNICA" proizvodnje "Schneider electric" - Francuska  ili ekvivalent, bijela boja, koji se sastoji od sledećih tipskih elemenata:</t>
  </si>
  <si>
    <r>
      <t xml:space="preserve">ugradna PVC kutija </t>
    </r>
    <r>
      <rPr>
        <sz val="10"/>
        <color rgb="FF000000"/>
        <rFont val="Arial"/>
        <family val="2"/>
      </rPr>
      <t>Ø</t>
    </r>
    <r>
      <rPr>
        <sz val="10"/>
        <color rgb="FF000000"/>
        <rFont val="Arial Narrow"/>
        <family val="2"/>
      </rPr>
      <t>60 mm</t>
    </r>
  </si>
  <si>
    <t>dekorativni okvir sa zaštitnim poklopcem IP55, 2M</t>
  </si>
  <si>
    <t>priključnica 2P+E 16A, 2M bijela - 1 kom</t>
  </si>
  <si>
    <t>Ukupno za materijal i rad:</t>
  </si>
  <si>
    <t>5.2.</t>
  </si>
  <si>
    <t>Isporuka i montaža trofaznih petopolnih industrijskih priključnica 16A/400V, 3P+N+T, 6h, stepena zaštite IP 44, tipa PKF16W435, 6h, za montažu na zid za priključenje segmetnih vrata. Priključnica je proizvod "Schneider electric" - Francuska, ili ekvivalent drugog proizvođača. 
Komplet za rad i isporuku industrijskih priključnica komplet sa utikačem:</t>
  </si>
  <si>
    <t>5.3.</t>
  </si>
  <si>
    <t>Isporuka i montaža trofaznih petopolnih industrijskih priključnica 32A/400V, 3P+N+T, 6h, stepena zaštite IP 44, tipa PKF32W435, 6h, za montažu na zid za priključenje segmetnih vrata. Priključnica je proizvod "Schneider electric" - Francuska, ili ekvivalent drugog proizvođača. 
Komplet za rad i isporuku industrijskih priključnica komplet sa utikačem:</t>
  </si>
  <si>
    <t>5.4.</t>
  </si>
  <si>
    <t>nadgradna PVC kutija 2M za ugradnju na zid sa zaštitnim poklopcem IP55</t>
  </si>
  <si>
    <t>obični prekidač 10A 1P, 1M - kom 2</t>
  </si>
  <si>
    <t>5.5.</t>
  </si>
  <si>
    <t>naizmjenični prekidač 10A 1P, 2M - kom 2</t>
  </si>
  <si>
    <t>5.6.</t>
  </si>
  <si>
    <t>nadgradna PVC kutija 3M za ugradnju na zid sa zaštitnim poklopcem IP55</t>
  </si>
  <si>
    <t>obični prekidač 10A 1P, 1M - kom 1</t>
  </si>
  <si>
    <t>Ukupno instalacioni pribor:</t>
  </si>
  <si>
    <t>6</t>
  </si>
  <si>
    <t>INSTALACIJA IZJEDNAČENJA POTENCIJALA</t>
  </si>
  <si>
    <t>6.1.</t>
  </si>
  <si>
    <t>Isporuka svog potrebnog materijala i izrada svih spojeva sa sabirnicom glavnog izjednačenja potencijala GIP u ormariću ispod »GRO« za izjednačenje potencijala objekta. Finožični provodnik H07Z-K 1x16 mm2 se polaže u HF samogasivim HDPE crijevima Ø 20/14mm od sabirnice GIP do centralnih jedinica sistema za klimatizaciju, cijevi vodovoda i kanalizacije, metalnih rukohvata stepeništa, ormara za smještaj vodomjera, hidranata, cijevi sprinkler instalacije, metalnih štokova vrata i ostalih metalnih masa u objektu koje ne pripadaju električnoj instalaciji. Povezivanje kabla na sabirnicu uraditi kablovskim papučicama i mesinganim zavrtnjem sa navrtkom i podmetačem, a u svemu prema tehničkom opisu. 
Plaća se komplet po priključnom mjestu:</t>
  </si>
  <si>
    <t>6.2.</t>
  </si>
  <si>
    <t>Finožičnim provodnikom H07Z-K 1x16 mm2 postavljenim u HF samogasivom HDPE crijevu Ø 20/14mm, izvesti izjednačenje potencijala povezivanjem ormara za smještaj opreme sistema slabe struje RACK sa zaštitnom sabirnicom pripadajućeg ormara GRO. 
Ukupno za isporuku i rad:</t>
  </si>
  <si>
    <t>6.3</t>
  </si>
  <si>
    <t>Isporuka svog potrebnog materijala i povezivanje (uzemljenje) metalnih konstrukcija perforiranih nosača kablova (regala) sa odgovarajućom šinom za izjednačavanje potencijala provodnikom H07Z-K 1x16 mm2. Pod stavkom se podrazumijeva i montaža kablovskih stopica, šrafova i sl.
Ukupno za isporuku i rad:</t>
  </si>
  <si>
    <r>
      <t>m</t>
    </r>
    <r>
      <rPr>
        <sz val="10"/>
        <color rgb="FF000000"/>
        <rFont val="Calibri"/>
        <family val="2"/>
      </rPr>
      <t>'</t>
    </r>
  </si>
  <si>
    <t>Ukupno instalacija izjednačenja potencijala:</t>
  </si>
  <si>
    <t>7</t>
  </si>
  <si>
    <t>ISPITIVANJE ELEKTRIČNIH INSTALACIJA</t>
  </si>
  <si>
    <t>7.1</t>
  </si>
  <si>
    <t>Ispitivanje električnih instalacija jake  struje sa pribavljanjem stručnog nalaza - atesta od strane ovlašćene organizacije.</t>
  </si>
  <si>
    <t>paušalno</t>
  </si>
  <si>
    <t>Ukupno ispitivanje električnih instalacija</t>
  </si>
  <si>
    <t>8</t>
  </si>
  <si>
    <t>IZRADA PROJEKTA IZVEDENOG OBJEKTA (ODRŽAVANJA)</t>
  </si>
  <si>
    <t>REKAPITULACIJA ELEKTROINSTALACIJA JAKE STRUJE</t>
  </si>
  <si>
    <t>0</t>
  </si>
  <si>
    <t>UKUPNO bez PDV-a:</t>
  </si>
  <si>
    <t>UKUPNO bez PDV-a</t>
  </si>
  <si>
    <r>
      <rPr>
        <b/>
        <sz val="11"/>
        <color theme="1"/>
        <rFont val="Calibri"/>
        <family val="2"/>
        <scheme val="minor"/>
      </rPr>
      <t>NAPOMENA:</t>
    </r>
    <r>
      <rPr>
        <sz val="11"/>
        <color theme="1"/>
        <rFont val="Calibri"/>
        <family val="2"/>
        <charset val="238"/>
        <scheme val="minor"/>
      </rPr>
      <t xml:space="preserve">
    - Skela i sav potrebana sredstva za vertikalni transport moraju biti obuhvaćeni ponudom.</t>
    </r>
  </si>
  <si>
    <t>Predmjer i predračun građevinsko zanatskih radova</t>
  </si>
  <si>
    <t>REKAPITULACIJA GRAĐEVINSKO ZANATSKI RADOVI</t>
  </si>
  <si>
    <t>Pjeskarenje</t>
  </si>
  <si>
    <t>Antikorozivna zaštita</t>
  </si>
  <si>
    <t>Limarski radovi</t>
  </si>
  <si>
    <t>Rekonstrukcija podova</t>
  </si>
  <si>
    <t>Fasaderski radovi</t>
  </si>
  <si>
    <t>GRAĐEVINSKO ZANATSKI RADOVI UKUPNO BEZ PDV-a</t>
  </si>
  <si>
    <t>Mašinske instalacije - Ventilacija</t>
  </si>
  <si>
    <t>MAŠINSKE INSTALACIJE UKUPNO bez PDV-a</t>
  </si>
  <si>
    <t>GRAĐEVINSKO ZANATSKI RADOVI</t>
  </si>
  <si>
    <t>MAŠINSKE INSTALACIJE</t>
  </si>
  <si>
    <t>JAKA STRUJA</t>
  </si>
  <si>
    <t>SLABA STRUJA</t>
  </si>
  <si>
    <t>Demontaža pločica na unutrašnjem dijelu pozide</t>
  </si>
  <si>
    <t>Izrada epoksodnih premaza</t>
  </si>
  <si>
    <t>Izrada holkera u svim spojevima pod–zid (epoksi ili poliuretanski sistem)</t>
  </si>
  <si>
    <t>Izrada epoksodnih premaza ukupno</t>
  </si>
  <si>
    <t>Premazivanje zidova epoksi premazom do visine od 2.2 m</t>
  </si>
  <si>
    <t>Izrada epoksidne podloge na podovima podrazumijeva:
- Mehanička priprema betonske podloge (brušenje ili peskarenje), 
- Saniranje pukotina i nepravilnosti na betonskoj podlozi
- Ugradnja epoksi prajmera
- Izrada epoksidnog industrijskog poda ili epoksi poda sa kvarcnim punjenjem (navesti sistem koji nudite)
-Završni zaštitni sloj (top coat), hemijski otporan</t>
  </si>
  <si>
    <t>Paušalno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</si>
</sst>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 [$€-1]"/>
    <numFmt numFmtId="165" formatCode="#,##0.00\ &quot;€&quot;"/>
    <numFmt numFmtId="166" formatCode="#,##0.00&quot; €&quot;"/>
    <numFmt numFmtId="167" formatCode="_-* #,##0.00\ [$€-1]_-;\-* #,##0.00\ [$€-1]_-;_-* &quot;-&quot;??\ [$€-1]_-;_-@_-"/>
    <numFmt numFmtId="168" formatCode="#,##0.00\ [$€-1]_);\(#,##0.00\ [$€-1]\)"/>
    <numFmt numFmtId="169" formatCode="#,##0.0"/>
    <numFmt numFmtId="170" formatCode="0.0"/>
    <numFmt numFmtId="171" formatCode="_([$€-2]\ * #,##0.00_);_([$€-2]\ * \(#,##0.00\);_([$€-2]\ * &quot;-&quot;??_);_(@_)"/>
  </numFmts>
  <fonts count="49">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8"/>
      <name val="Calibri"/>
      <family val="2"/>
      <charset val="238"/>
      <scheme val="minor"/>
    </font>
    <font>
      <sz val="11"/>
      <color theme="1"/>
      <name val="Calibri"/>
      <family val="2"/>
      <charset val="238"/>
      <scheme val="minor"/>
    </font>
    <font>
      <b/>
      <i/>
      <sz val="10"/>
      <name val="Arial Narrow"/>
      <family val="2"/>
    </font>
    <font>
      <b/>
      <sz val="10"/>
      <name val="Arial Narrow"/>
      <family val="2"/>
    </font>
    <font>
      <sz val="11"/>
      <name val="Times New Roman YU"/>
      <family val="1"/>
    </font>
    <font>
      <sz val="10"/>
      <name val="Arial Narrow"/>
      <family val="2"/>
    </font>
    <font>
      <sz val="10"/>
      <color indexed="8"/>
      <name val="Arial Narrow"/>
      <family val="2"/>
    </font>
    <font>
      <sz val="10"/>
      <color theme="1"/>
      <name val="Arial Narrow"/>
      <family val="2"/>
    </font>
    <font>
      <b/>
      <sz val="10"/>
      <color theme="1"/>
      <name val="Arial Narrow"/>
      <family val="2"/>
    </font>
    <font>
      <sz val="10"/>
      <color indexed="8"/>
      <name val="Calibri"/>
      <family val="2"/>
    </font>
    <font>
      <sz val="10"/>
      <color indexed="8"/>
      <name val="Arial"/>
      <family val="2"/>
    </font>
    <font>
      <sz val="12"/>
      <name val="Arial Narrow"/>
      <family val="2"/>
    </font>
    <font>
      <b/>
      <sz val="12"/>
      <name val="Arial Narrow"/>
      <family val="2"/>
    </font>
    <font>
      <b/>
      <i/>
      <sz val="10"/>
      <color rgb="FF000000"/>
      <name val="Arial Narrow"/>
      <family val="2"/>
    </font>
    <font>
      <sz val="10"/>
      <color rgb="FF000000"/>
      <name val="Arial Narrow"/>
      <family val="2"/>
    </font>
    <font>
      <b/>
      <sz val="10"/>
      <color rgb="FF000000"/>
      <name val="Arial Narrow"/>
      <family val="2"/>
    </font>
    <font>
      <b/>
      <sz val="11"/>
      <color rgb="FF000000"/>
      <name val="Arial Narrow"/>
      <family val="2"/>
    </font>
    <font>
      <sz val="10"/>
      <color rgb="FF000000"/>
      <name val="Calibri"/>
      <family val="2"/>
    </font>
    <font>
      <sz val="11"/>
      <name val="TimesRoman"/>
    </font>
    <font>
      <sz val="10"/>
      <color rgb="FF7030A0"/>
      <name val="Arial Narrow"/>
      <family val="2"/>
    </font>
    <font>
      <sz val="10"/>
      <name val="Arial Narrow"/>
      <family val="2"/>
      <charset val="1"/>
    </font>
    <font>
      <sz val="10"/>
      <name val="Arial Narrow"/>
      <family val="2"/>
      <charset val="238"/>
    </font>
    <font>
      <sz val="11"/>
      <color rgb="FF000000"/>
      <name val="Arial Narrow"/>
      <family val="2"/>
    </font>
    <font>
      <b/>
      <sz val="10"/>
      <name val="Arial Narrow"/>
      <family val="2"/>
      <charset val="1"/>
    </font>
    <font>
      <sz val="11"/>
      <color rgb="FF000000"/>
      <name val="YU L Swiss"/>
    </font>
    <font>
      <sz val="11"/>
      <name val="YU L Swiss"/>
      <family val="2"/>
      <charset val="1"/>
    </font>
    <font>
      <sz val="11"/>
      <name val="Arial Narrow"/>
      <family val="2"/>
    </font>
    <font>
      <sz val="10"/>
      <color theme="1"/>
      <name val="Calibri"/>
      <family val="2"/>
      <scheme val="minor"/>
    </font>
    <font>
      <sz val="11"/>
      <color rgb="FF000000"/>
      <name val="Calibri"/>
      <family val="2"/>
      <scheme val="minor"/>
    </font>
    <font>
      <sz val="10"/>
      <color rgb="FF00B050"/>
      <name val="Arial Narrow"/>
      <family val="2"/>
    </font>
    <font>
      <sz val="10"/>
      <color rgb="FF000000"/>
      <name val="Arial"/>
      <family val="2"/>
    </font>
    <font>
      <sz val="11"/>
      <name val="Yu Helvetica"/>
      <family val="2"/>
    </font>
    <font>
      <sz val="11"/>
      <name val="Yu Helvetica"/>
      <family val="2"/>
      <charset val="1"/>
    </font>
    <font>
      <b/>
      <sz val="12"/>
      <color rgb="FF000000"/>
      <name val="Arial Narrow"/>
      <family val="2"/>
    </font>
    <font>
      <b/>
      <sz val="12"/>
      <color theme="1"/>
      <name val="Calibri"/>
      <family val="2"/>
      <scheme val="minor"/>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right/>
      <top/>
      <bottom style="thin">
        <color rgb="FF000000"/>
      </bottom>
      <diagonal/>
    </border>
    <border>
      <left/>
      <right/>
      <top style="thin">
        <color rgb="FF000000"/>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s>
  <cellStyleXfs count="6">
    <xf numFmtId="0" fontId="0" fillId="0" borderId="0"/>
    <xf numFmtId="0" fontId="18" fillId="0" borderId="0" applyNumberFormat="0" applyFill="0" applyBorder="0" applyAlignment="0" applyProtection="0"/>
    <xf numFmtId="0" fontId="15" fillId="0" borderId="0"/>
    <xf numFmtId="0" fontId="38" fillId="0" borderId="0"/>
    <xf numFmtId="0" fontId="39" fillId="0" borderId="0"/>
    <xf numFmtId="0" fontId="38" fillId="0" borderId="0"/>
  </cellStyleXfs>
  <cellXfs count="304">
    <xf numFmtId="0" fontId="0" fillId="0" borderId="0" xfId="0"/>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center" vertical="center" wrapText="1"/>
    </xf>
    <xf numFmtId="0" fontId="11" fillId="0" borderId="1" xfId="0" applyFont="1" applyBorder="1" applyAlignment="1">
      <alignment horizontal="center" vertical="center" wrapText="1"/>
    </xf>
    <xf numFmtId="0" fontId="0" fillId="0" borderId="1" xfId="0" applyBorder="1" applyAlignment="1">
      <alignment horizontal="left"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8" fillId="0" borderId="10" xfId="0" applyFont="1" applyBorder="1" applyAlignment="1">
      <alignment horizontal="center" vertical="center" wrapText="1"/>
    </xf>
    <xf numFmtId="164" fontId="12" fillId="0" borderId="11" xfId="0" applyNumberFormat="1" applyFont="1" applyBorder="1" applyAlignment="1">
      <alignment horizontal="left" vertical="center" wrapText="1"/>
    </xf>
    <xf numFmtId="0" fontId="8" fillId="0" borderId="13" xfId="0" applyFont="1" applyBorder="1" applyAlignment="1">
      <alignment horizontal="center" vertical="center" wrapText="1"/>
    </xf>
    <xf numFmtId="164" fontId="12" fillId="0" borderId="17" xfId="0" applyNumberFormat="1" applyFont="1" applyBorder="1" applyAlignment="1">
      <alignment horizontal="left" vertical="center" wrapText="1"/>
    </xf>
    <xf numFmtId="0" fontId="12" fillId="0" borderId="18" xfId="0" applyFont="1" applyBorder="1" applyAlignment="1">
      <alignment horizontal="center" vertical="center" wrapText="1"/>
    </xf>
    <xf numFmtId="0" fontId="7" fillId="0" borderId="1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4" xfId="0" applyFont="1" applyBorder="1" applyAlignment="1">
      <alignment horizontal="center" vertical="center" wrapText="1"/>
    </xf>
    <xf numFmtId="0" fontId="7" fillId="0" borderId="20" xfId="0" applyFont="1" applyBorder="1" applyAlignment="1">
      <alignment horizontal="left" vertical="center" wrapText="1"/>
    </xf>
    <xf numFmtId="0" fontId="0" fillId="0" borderId="5" xfId="0" applyBorder="1" applyAlignment="1">
      <alignment horizontal="center" vertical="center" wrapText="1"/>
    </xf>
    <xf numFmtId="0" fontId="11" fillId="0" borderId="5" xfId="0" applyFont="1" applyBorder="1" applyAlignment="1">
      <alignment horizontal="center" vertical="center" wrapText="1"/>
    </xf>
    <xf numFmtId="0" fontId="9" fillId="0" borderId="10" xfId="0" applyFont="1" applyBorder="1" applyAlignment="1">
      <alignment horizontal="center" vertical="center" wrapText="1"/>
    </xf>
    <xf numFmtId="2" fontId="9" fillId="0" borderId="10" xfId="0" applyNumberFormat="1" applyFont="1" applyBorder="1" applyAlignment="1">
      <alignment horizontal="center" vertical="center" wrapText="1"/>
    </xf>
    <xf numFmtId="0" fontId="9" fillId="0" borderId="13" xfId="0" applyFont="1" applyBorder="1" applyAlignment="1">
      <alignment horizontal="center" vertical="center" wrapText="1"/>
    </xf>
    <xf numFmtId="0" fontId="12" fillId="0" borderId="21" xfId="0" applyFont="1" applyBorder="1" applyAlignment="1">
      <alignment horizontal="center" vertical="center"/>
    </xf>
    <xf numFmtId="0" fontId="0" fillId="0" borderId="13" xfId="0" applyBorder="1"/>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9" fillId="0" borderId="4" xfId="0" applyFont="1" applyBorder="1" applyAlignment="1">
      <alignment horizontal="center" vertical="center" wrapText="1"/>
    </xf>
    <xf numFmtId="0" fontId="5" fillId="0" borderId="5" xfId="0" applyFont="1" applyBorder="1" applyAlignment="1">
      <alignment horizontal="left" vertical="center" wrapText="1"/>
    </xf>
    <xf numFmtId="0" fontId="10"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left" vertical="top" wrapText="1"/>
    </xf>
    <xf numFmtId="0" fontId="16" fillId="0" borderId="0" xfId="0" applyFont="1" applyAlignment="1">
      <alignment horizontal="center" vertical="top" wrapText="1"/>
    </xf>
    <xf numFmtId="0" fontId="18" fillId="0" borderId="0" xfId="1" applyFill="1" applyAlignment="1"/>
    <xf numFmtId="0" fontId="17" fillId="0" borderId="0" xfId="0" applyFont="1" applyAlignment="1">
      <alignment horizontal="center" vertical="top" wrapText="1"/>
    </xf>
    <xf numFmtId="0" fontId="17" fillId="0" borderId="0" xfId="0" applyFont="1" applyAlignment="1">
      <alignment horizontal="right" vertical="top" wrapText="1"/>
    </xf>
    <xf numFmtId="49" fontId="19" fillId="0" borderId="0" xfId="0" applyNumberFormat="1" applyFont="1" applyAlignment="1">
      <alignment horizontal="center" vertical="top"/>
    </xf>
    <xf numFmtId="0" fontId="19" fillId="0" borderId="0" xfId="0" applyFont="1" applyAlignment="1">
      <alignment horizontal="justify" vertical="top"/>
    </xf>
    <xf numFmtId="0" fontId="20" fillId="0" borderId="0" xfId="0" applyFont="1" applyAlignment="1">
      <alignment horizontal="center"/>
    </xf>
    <xf numFmtId="1" fontId="20" fillId="0" borderId="0" xfId="0" applyNumberFormat="1" applyFont="1" applyAlignment="1">
      <alignment horizontal="center"/>
    </xf>
    <xf numFmtId="2" fontId="19" fillId="0" borderId="0" xfId="0" applyNumberFormat="1" applyFont="1" applyAlignment="1">
      <alignment horizontal="center"/>
    </xf>
    <xf numFmtId="164" fontId="19" fillId="0" borderId="0" xfId="0" applyNumberFormat="1" applyFont="1" applyAlignment="1">
      <alignment horizontal="right"/>
    </xf>
    <xf numFmtId="0" fontId="19" fillId="0" borderId="0" xfId="0" applyFont="1"/>
    <xf numFmtId="0" fontId="16" fillId="0" borderId="25" xfId="0" applyFont="1" applyBorder="1" applyAlignment="1">
      <alignment horizontal="center" vertical="center" wrapText="1"/>
    </xf>
    <xf numFmtId="0" fontId="16" fillId="0" borderId="25" xfId="0" applyFont="1" applyBorder="1" applyAlignment="1">
      <alignment horizontal="center" vertical="top" wrapText="1"/>
    </xf>
    <xf numFmtId="0" fontId="17" fillId="0" borderId="25" xfId="0" applyFont="1" applyBorder="1" applyAlignment="1">
      <alignment horizontal="center" vertical="top" wrapText="1"/>
    </xf>
    <xf numFmtId="0" fontId="17" fillId="0" borderId="25" xfId="0" applyFont="1" applyBorder="1" applyAlignment="1">
      <alignment horizontal="right" vertical="top" wrapText="1"/>
    </xf>
    <xf numFmtId="49" fontId="21" fillId="0" borderId="0" xfId="0" applyNumberFormat="1" applyFont="1" applyAlignment="1">
      <alignment horizontal="left" vertical="top" wrapText="1"/>
    </xf>
    <xf numFmtId="0" fontId="22" fillId="0" borderId="0" xfId="0" applyFont="1" applyAlignment="1">
      <alignment horizontal="justify" vertical="top" wrapText="1"/>
    </xf>
    <xf numFmtId="0" fontId="21" fillId="0" borderId="0" xfId="0" applyFont="1" applyAlignment="1">
      <alignment horizontal="right" wrapText="1"/>
    </xf>
    <xf numFmtId="1" fontId="21" fillId="0" borderId="0" xfId="0" applyNumberFormat="1" applyFont="1" applyAlignment="1">
      <alignment horizontal="right" wrapText="1"/>
    </xf>
    <xf numFmtId="2" fontId="21" fillId="0" borderId="0" xfId="0" applyNumberFormat="1" applyFont="1" applyAlignment="1">
      <alignment wrapText="1"/>
    </xf>
    <xf numFmtId="164" fontId="21" fillId="0" borderId="0" xfId="0" applyNumberFormat="1" applyFont="1" applyAlignment="1">
      <alignment horizontal="right" wrapText="1"/>
    </xf>
    <xf numFmtId="0" fontId="19" fillId="0" borderId="0" xfId="0" applyFont="1" applyAlignment="1">
      <alignment horizontal="justify" vertical="top" wrapText="1"/>
    </xf>
    <xf numFmtId="0" fontId="21" fillId="0" borderId="0" xfId="0" applyFont="1" applyAlignment="1">
      <alignment vertical="top" wrapText="1"/>
    </xf>
    <xf numFmtId="0" fontId="21" fillId="0" borderId="0" xfId="0" applyFont="1" applyAlignment="1">
      <alignment horizontal="justify" vertical="top" wrapText="1"/>
    </xf>
    <xf numFmtId="0" fontId="21" fillId="0" borderId="0" xfId="2" applyFont="1" applyAlignment="1" applyProtection="1">
      <alignment vertical="top" wrapText="1"/>
      <protection locked="0"/>
    </xf>
    <xf numFmtId="0" fontId="20" fillId="0" borderId="0" xfId="0" applyFont="1" applyAlignment="1">
      <alignment horizontal="justify" vertical="top" wrapText="1"/>
    </xf>
    <xf numFmtId="2" fontId="19" fillId="0" borderId="0" xfId="0" applyNumberFormat="1" applyFont="1" applyAlignment="1">
      <alignment horizontal="right" wrapText="1"/>
    </xf>
    <xf numFmtId="164" fontId="19" fillId="0" borderId="0" xfId="0" applyNumberFormat="1" applyFont="1" applyAlignment="1">
      <alignment horizontal="right" wrapText="1"/>
    </xf>
    <xf numFmtId="49" fontId="20" fillId="0" borderId="0" xfId="0" applyNumberFormat="1" applyFont="1" applyAlignment="1">
      <alignment horizontal="center" vertical="top" wrapText="1"/>
    </xf>
    <xf numFmtId="0" fontId="24" fillId="0" borderId="0" xfId="0" applyFont="1" applyAlignment="1">
      <alignment horizontal="justify" vertical="top" wrapText="1"/>
    </xf>
    <xf numFmtId="0" fontId="20" fillId="0" borderId="0" xfId="0" applyFont="1" applyAlignment="1">
      <alignment horizontal="center" wrapText="1"/>
    </xf>
    <xf numFmtId="1" fontId="20" fillId="0" borderId="0" xfId="0" applyNumberFormat="1" applyFont="1" applyAlignment="1">
      <alignment horizontal="right" wrapText="1"/>
    </xf>
    <xf numFmtId="0" fontId="19" fillId="0" borderId="0" xfId="0" applyFont="1" applyAlignment="1">
      <alignment wrapText="1"/>
    </xf>
    <xf numFmtId="4" fontId="21" fillId="0" borderId="0" xfId="0" applyNumberFormat="1" applyFont="1" applyAlignment="1">
      <alignment wrapText="1"/>
    </xf>
    <xf numFmtId="165" fontId="21" fillId="0" borderId="0" xfId="0" applyNumberFormat="1" applyFont="1" applyAlignment="1">
      <alignment horizontal="right" wrapText="1"/>
    </xf>
    <xf numFmtId="0" fontId="0" fillId="0" borderId="0" xfId="0" applyAlignment="1">
      <alignment wrapText="1"/>
    </xf>
    <xf numFmtId="0" fontId="19" fillId="0" borderId="0" xfId="0" applyFont="1" applyAlignment="1">
      <alignment horizontal="right" wrapText="1"/>
    </xf>
    <xf numFmtId="1" fontId="19" fillId="0" borderId="0" xfId="0" applyNumberFormat="1" applyFont="1" applyAlignment="1">
      <alignment horizontal="right" wrapText="1"/>
    </xf>
    <xf numFmtId="4" fontId="19" fillId="0" borderId="0" xfId="0" applyNumberFormat="1" applyFont="1" applyAlignment="1">
      <alignment horizontal="right" wrapText="1"/>
    </xf>
    <xf numFmtId="166" fontId="19" fillId="0" borderId="0" xfId="0" applyNumberFormat="1" applyFont="1" applyAlignment="1">
      <alignment horizontal="right" wrapText="1"/>
    </xf>
    <xf numFmtId="49" fontId="21" fillId="0" borderId="3" xfId="0" applyNumberFormat="1" applyFont="1" applyBorder="1" applyAlignment="1">
      <alignment horizontal="left" vertical="top" wrapText="1"/>
    </xf>
    <xf numFmtId="0" fontId="22" fillId="0" borderId="3" xfId="0" applyFont="1" applyBorder="1" applyAlignment="1">
      <alignment horizontal="justify" vertical="top" wrapText="1"/>
    </xf>
    <xf numFmtId="0" fontId="21" fillId="0" borderId="3" xfId="0" applyFont="1" applyBorder="1" applyAlignment="1">
      <alignment horizontal="right" wrapText="1"/>
    </xf>
    <xf numFmtId="1" fontId="21" fillId="0" borderId="3" xfId="0" applyNumberFormat="1" applyFont="1" applyBorder="1" applyAlignment="1">
      <alignment horizontal="right" wrapText="1"/>
    </xf>
    <xf numFmtId="4" fontId="21" fillId="0" borderId="3" xfId="0" applyNumberFormat="1" applyFont="1" applyBorder="1" applyAlignment="1">
      <alignment wrapText="1"/>
    </xf>
    <xf numFmtId="165" fontId="22" fillId="0" borderId="3" xfId="0" applyNumberFormat="1" applyFont="1" applyBorder="1" applyAlignment="1">
      <alignment horizontal="right" wrapText="1"/>
    </xf>
    <xf numFmtId="0" fontId="19" fillId="0" borderId="0" xfId="0" applyFont="1" applyAlignment="1">
      <alignment horizontal="center" wrapText="1"/>
    </xf>
    <xf numFmtId="165" fontId="17" fillId="0" borderId="0" xfId="0" applyNumberFormat="1" applyFont="1" applyAlignment="1">
      <alignment horizontal="right" wrapText="1"/>
    </xf>
    <xf numFmtId="49" fontId="17" fillId="0" borderId="0" xfId="0" applyNumberFormat="1" applyFont="1" applyAlignment="1">
      <alignment horizontal="left" vertical="top" wrapText="1"/>
    </xf>
    <xf numFmtId="0" fontId="17" fillId="0" borderId="0" xfId="0" applyFont="1" applyAlignment="1">
      <alignment horizontal="justify" vertical="top" wrapText="1"/>
    </xf>
    <xf numFmtId="1" fontId="19" fillId="0" borderId="3" xfId="0" applyNumberFormat="1" applyFont="1" applyBorder="1" applyAlignment="1">
      <alignment horizontal="right" wrapText="1"/>
    </xf>
    <xf numFmtId="49" fontId="17" fillId="0" borderId="3" xfId="0" applyNumberFormat="1" applyFont="1" applyBorder="1" applyAlignment="1">
      <alignment horizontal="left" vertical="top" wrapText="1"/>
    </xf>
    <xf numFmtId="0" fontId="17" fillId="0" borderId="3" xfId="0" applyFont="1" applyBorder="1" applyAlignment="1">
      <alignment horizontal="justify" vertical="top" wrapText="1"/>
    </xf>
    <xf numFmtId="0" fontId="19" fillId="0" borderId="3" xfId="0" applyFont="1" applyBorder="1" applyAlignment="1">
      <alignment horizontal="right" wrapText="1"/>
    </xf>
    <xf numFmtId="4" fontId="19" fillId="0" borderId="3" xfId="0" applyNumberFormat="1" applyFont="1" applyBorder="1" applyAlignment="1">
      <alignment horizontal="right" wrapText="1"/>
    </xf>
    <xf numFmtId="49" fontId="19" fillId="0" borderId="0" xfId="0" applyNumberFormat="1" applyFont="1" applyAlignment="1">
      <alignment horizontal="center" vertical="center" wrapText="1"/>
    </xf>
    <xf numFmtId="0" fontId="17" fillId="0" borderId="0" xfId="0" applyFont="1" applyAlignment="1">
      <alignment horizontal="left" vertical="top" wrapText="1"/>
    </xf>
    <xf numFmtId="167" fontId="17" fillId="0" borderId="0" xfId="0" applyNumberFormat="1" applyFont="1" applyAlignment="1">
      <alignment horizontal="right" wrapText="1"/>
    </xf>
    <xf numFmtId="0" fontId="25" fillId="0" borderId="0" xfId="0" applyFont="1" applyAlignment="1">
      <alignment vertical="center" wrapText="1"/>
    </xf>
    <xf numFmtId="0" fontId="25" fillId="0" borderId="0" xfId="0" applyFont="1" applyAlignment="1">
      <alignment vertical="center"/>
    </xf>
    <xf numFmtId="49" fontId="25" fillId="0" borderId="3" xfId="0" applyNumberFormat="1" applyFont="1" applyBorder="1" applyAlignment="1">
      <alignment horizontal="left" vertical="center" wrapText="1"/>
    </xf>
    <xf numFmtId="0" fontId="26" fillId="0" borderId="3" xfId="0" applyFont="1" applyBorder="1" applyAlignment="1">
      <alignment horizontal="justify" vertical="center" wrapText="1"/>
    </xf>
    <xf numFmtId="0" fontId="25" fillId="0" borderId="3" xfId="0" applyFont="1" applyBorder="1" applyAlignment="1">
      <alignment horizontal="center" vertical="center" wrapText="1"/>
    </xf>
    <xf numFmtId="1" fontId="25" fillId="0" borderId="3" xfId="0" applyNumberFormat="1" applyFont="1" applyBorder="1" applyAlignment="1">
      <alignment horizontal="right" vertical="center" wrapText="1"/>
    </xf>
    <xf numFmtId="0" fontId="27" fillId="0" borderId="0" xfId="0" applyFont="1" applyAlignment="1">
      <alignment horizontal="left" vertical="top" wrapText="1"/>
    </xf>
    <xf numFmtId="0" fontId="27" fillId="0" borderId="0" xfId="0" applyFont="1" applyAlignment="1">
      <alignment horizontal="center" vertical="center" wrapText="1"/>
    </xf>
    <xf numFmtId="0" fontId="27" fillId="0" borderId="0" xfId="0" applyFont="1" applyAlignment="1">
      <alignment horizontal="center" vertical="top" wrapText="1"/>
    </xf>
    <xf numFmtId="0" fontId="29" fillId="0" borderId="0" xfId="0" applyFont="1" applyAlignment="1">
      <alignment horizontal="right" vertical="top" wrapText="1"/>
    </xf>
    <xf numFmtId="0" fontId="29" fillId="0" borderId="0" xfId="0" applyFont="1" applyAlignment="1">
      <alignment vertical="top" wrapText="1"/>
    </xf>
    <xf numFmtId="0" fontId="30" fillId="0" borderId="0" xfId="0" applyFont="1" applyAlignment="1">
      <alignment horizontal="center" vertical="center" wrapText="1"/>
    </xf>
    <xf numFmtId="0" fontId="28" fillId="0" borderId="28" xfId="0" applyFont="1" applyBorder="1" applyAlignment="1">
      <alignment horizontal="center" vertical="center" wrapText="1"/>
    </xf>
    <xf numFmtId="0" fontId="27" fillId="0" borderId="28" xfId="0" applyFont="1" applyBorder="1" applyAlignment="1">
      <alignment horizontal="center" vertical="center" wrapText="1"/>
    </xf>
    <xf numFmtId="0" fontId="28" fillId="0" borderId="28" xfId="0" applyFont="1" applyBorder="1" applyAlignment="1">
      <alignment horizontal="center" vertical="top" wrapText="1"/>
    </xf>
    <xf numFmtId="0" fontId="28" fillId="0" borderId="0" xfId="0" applyFont="1" applyAlignment="1">
      <alignment horizontal="center" vertical="center" wrapText="1"/>
    </xf>
    <xf numFmtId="0" fontId="28" fillId="0" borderId="0" xfId="0" applyFont="1" applyAlignment="1">
      <alignment horizontal="center" vertical="top" wrapText="1"/>
    </xf>
    <xf numFmtId="164" fontId="28" fillId="0" borderId="0" xfId="0" applyNumberFormat="1" applyFont="1" applyAlignment="1">
      <alignment wrapText="1"/>
    </xf>
    <xf numFmtId="0" fontId="28" fillId="0" borderId="0" xfId="0" applyFont="1" applyAlignment="1">
      <alignment horizontal="justify" vertical="top" wrapText="1"/>
    </xf>
    <xf numFmtId="0" fontId="29" fillId="0" borderId="0" xfId="0" applyFont="1" applyAlignment="1">
      <alignment horizontal="center" vertical="top" wrapText="1"/>
    </xf>
    <xf numFmtId="0" fontId="34" fillId="0" borderId="0" xfId="0" applyFont="1" applyAlignment="1">
      <alignment horizontal="justify" vertical="top" wrapText="1"/>
    </xf>
    <xf numFmtId="49" fontId="28" fillId="0" borderId="0" xfId="0" applyNumberFormat="1" applyFont="1" applyAlignment="1">
      <alignment horizontal="center" vertical="top" wrapText="1"/>
    </xf>
    <xf numFmtId="0" fontId="35" fillId="0" borderId="0" xfId="0" applyFont="1" applyAlignment="1">
      <alignment horizontal="justify" vertical="top" wrapText="1"/>
    </xf>
    <xf numFmtId="1" fontId="28" fillId="0" borderId="0" xfId="0" applyNumberFormat="1" applyFont="1" applyAlignment="1">
      <alignment horizontal="center" wrapText="1"/>
    </xf>
    <xf numFmtId="0" fontId="37" fillId="0" borderId="0" xfId="0" applyFont="1" applyAlignment="1">
      <alignment horizontal="justify" vertical="top" wrapText="1"/>
    </xf>
    <xf numFmtId="0" fontId="28" fillId="0" borderId="0" xfId="0" applyFont="1" applyAlignment="1">
      <alignment horizontal="center" wrapText="1"/>
    </xf>
    <xf numFmtId="2" fontId="28" fillId="0" borderId="0" xfId="0" applyNumberFormat="1" applyFont="1" applyAlignment="1">
      <alignment horizontal="center" wrapText="1"/>
    </xf>
    <xf numFmtId="0" fontId="34" fillId="0" borderId="0" xfId="3" applyFont="1" applyAlignment="1">
      <alignment horizontal="justify" vertical="top" wrapText="1"/>
    </xf>
    <xf numFmtId="0" fontId="29" fillId="0" borderId="0" xfId="0" applyFont="1" applyAlignment="1">
      <alignment horizontal="justify" vertical="top" wrapText="1"/>
    </xf>
    <xf numFmtId="0" fontId="28" fillId="0" borderId="0" xfId="5" applyFont="1" applyAlignment="1">
      <alignment horizontal="left" vertical="top" wrapText="1"/>
    </xf>
    <xf numFmtId="0" fontId="28" fillId="0" borderId="0" xfId="0" applyFont="1" applyAlignment="1">
      <alignment vertical="top" wrapText="1"/>
    </xf>
    <xf numFmtId="0" fontId="29" fillId="0" borderId="29" xfId="0" applyFont="1" applyBorder="1" applyAlignment="1">
      <alignment horizontal="justify" vertical="top" wrapText="1"/>
    </xf>
    <xf numFmtId="0" fontId="28" fillId="0" borderId="27" xfId="0" applyFont="1" applyBorder="1" applyAlignment="1">
      <alignment horizontal="justify" vertical="top" wrapText="1"/>
    </xf>
    <xf numFmtId="170" fontId="28" fillId="0" borderId="0" xfId="0" applyNumberFormat="1" applyFont="1" applyAlignment="1">
      <alignment horizontal="center" wrapText="1"/>
    </xf>
    <xf numFmtId="0" fontId="28" fillId="0" borderId="0" xfId="0" applyFont="1" applyAlignment="1">
      <alignment wrapText="1"/>
    </xf>
    <xf numFmtId="164" fontId="28" fillId="0" borderId="0" xfId="0" applyNumberFormat="1" applyFont="1" applyAlignment="1">
      <alignment horizontal="center" wrapText="1"/>
    </xf>
    <xf numFmtId="0" fontId="31" fillId="0" borderId="0" xfId="0" applyFont="1" applyAlignment="1">
      <alignment wrapText="1"/>
    </xf>
    <xf numFmtId="0" fontId="19" fillId="0" borderId="0" xfId="0" applyFont="1" applyAlignment="1">
      <alignment horizontal="center" vertical="top" wrapText="1"/>
    </xf>
    <xf numFmtId="0" fontId="29" fillId="0" borderId="0" xfId="0" applyFont="1" applyAlignment="1">
      <alignment horizontal="center" wrapText="1"/>
    </xf>
    <xf numFmtId="1" fontId="29" fillId="0" borderId="0" xfId="0" applyNumberFormat="1" applyFont="1" applyAlignment="1">
      <alignment horizontal="center" wrapText="1"/>
    </xf>
    <xf numFmtId="164" fontId="29" fillId="0" borderId="0" xfId="0" applyNumberFormat="1" applyFont="1" applyAlignment="1">
      <alignment horizontal="center" wrapText="1"/>
    </xf>
    <xf numFmtId="165" fontId="29" fillId="0" borderId="0" xfId="0" applyNumberFormat="1" applyFont="1" applyAlignment="1">
      <alignment horizontal="center" wrapText="1"/>
    </xf>
    <xf numFmtId="4" fontId="28" fillId="0" borderId="0" xfId="0" applyNumberFormat="1" applyFont="1" applyAlignment="1">
      <alignment horizontal="center" wrapText="1"/>
    </xf>
    <xf numFmtId="0" fontId="32" fillId="0" borderId="0" xfId="0" applyFont="1" applyAlignment="1">
      <alignment horizontal="center" wrapText="1"/>
    </xf>
    <xf numFmtId="167" fontId="28" fillId="0" borderId="0" xfId="0" applyNumberFormat="1" applyFont="1" applyAlignment="1">
      <alignment wrapText="1"/>
    </xf>
    <xf numFmtId="0" fontId="28" fillId="0" borderId="29" xfId="0" applyFont="1" applyBorder="1" applyAlignment="1">
      <alignment horizontal="center" wrapText="1"/>
    </xf>
    <xf numFmtId="1" fontId="28" fillId="0" borderId="29" xfId="0" applyNumberFormat="1" applyFont="1" applyBorder="1" applyAlignment="1">
      <alignment horizontal="center" wrapText="1"/>
    </xf>
    <xf numFmtId="165" fontId="29" fillId="0" borderId="29" xfId="0" applyNumberFormat="1" applyFont="1" applyBorder="1" applyAlignment="1">
      <alignment wrapText="1"/>
    </xf>
    <xf numFmtId="49" fontId="29" fillId="0" borderId="0" xfId="0" applyNumberFormat="1" applyFont="1" applyAlignment="1">
      <alignment horizontal="center" vertical="top" wrapText="1"/>
    </xf>
    <xf numFmtId="4" fontId="29" fillId="0" borderId="0" xfId="0" applyNumberFormat="1" applyFont="1" applyAlignment="1">
      <alignment horizontal="center" wrapText="1"/>
    </xf>
    <xf numFmtId="165" fontId="29" fillId="0" borderId="0" xfId="0" applyNumberFormat="1" applyFont="1" applyAlignment="1">
      <alignment wrapText="1"/>
    </xf>
    <xf numFmtId="0" fontId="29" fillId="0" borderId="0" xfId="0" applyFont="1" applyAlignment="1">
      <alignment wrapText="1"/>
    </xf>
    <xf numFmtId="0" fontId="33" fillId="0" borderId="0" xfId="0" applyFont="1" applyAlignment="1">
      <alignment wrapText="1"/>
    </xf>
    <xf numFmtId="0" fontId="36" fillId="0" borderId="0" xfId="0" applyFont="1" applyAlignment="1">
      <alignment horizontal="justify" vertical="center" wrapText="1"/>
    </xf>
    <xf numFmtId="1" fontId="20" fillId="0" borderId="0" xfId="0" applyNumberFormat="1" applyFont="1" applyAlignment="1">
      <alignment horizontal="center" wrapText="1"/>
    </xf>
    <xf numFmtId="2" fontId="20" fillId="0" borderId="0" xfId="0" applyNumberFormat="1" applyFont="1" applyAlignment="1">
      <alignment horizontal="center" wrapText="1"/>
    </xf>
    <xf numFmtId="167" fontId="20" fillId="0" borderId="0" xfId="0" applyNumberFormat="1" applyFont="1" applyAlignment="1">
      <alignment horizontal="center" wrapText="1"/>
    </xf>
    <xf numFmtId="49" fontId="29" fillId="0" borderId="29" xfId="0" applyNumberFormat="1" applyFont="1" applyBorder="1" applyAlignment="1">
      <alignment horizontal="center" vertical="top" wrapText="1"/>
    </xf>
    <xf numFmtId="0" fontId="29" fillId="0" borderId="29" xfId="0" applyFont="1" applyBorder="1" applyAlignment="1">
      <alignment horizontal="center" wrapText="1"/>
    </xf>
    <xf numFmtId="1" fontId="29" fillId="0" borderId="29" xfId="0" applyNumberFormat="1" applyFont="1" applyBorder="1" applyAlignment="1">
      <alignment horizontal="center" wrapText="1"/>
    </xf>
    <xf numFmtId="4" fontId="29" fillId="0" borderId="29" xfId="0" applyNumberFormat="1" applyFont="1" applyBorder="1" applyAlignment="1">
      <alignment horizontal="center" wrapText="1"/>
    </xf>
    <xf numFmtId="165" fontId="28" fillId="0" borderId="0" xfId="0" applyNumberFormat="1" applyFont="1" applyAlignment="1">
      <alignment wrapText="1"/>
    </xf>
    <xf numFmtId="49" fontId="34" fillId="0" borderId="0" xfId="0" applyNumberFormat="1" applyFont="1" applyAlignment="1">
      <alignment horizontal="center" vertical="top" wrapText="1"/>
    </xf>
    <xf numFmtId="0" fontId="19" fillId="0" borderId="0" xfId="0" applyFont="1" applyAlignment="1" applyProtection="1">
      <alignment horizontal="justify" vertical="top" wrapText="1"/>
      <protection locked="0"/>
    </xf>
    <xf numFmtId="3" fontId="34" fillId="0" borderId="0" xfId="0" applyNumberFormat="1" applyFont="1" applyAlignment="1">
      <alignment horizontal="center" wrapText="1"/>
    </xf>
    <xf numFmtId="4" fontId="34" fillId="0" borderId="0" xfId="0" applyNumberFormat="1" applyFont="1" applyAlignment="1">
      <alignment horizontal="center" wrapText="1"/>
    </xf>
    <xf numFmtId="49" fontId="34" fillId="0" borderId="0" xfId="3" applyNumberFormat="1" applyFont="1" applyAlignment="1">
      <alignment horizontal="center" vertical="top" wrapText="1"/>
    </xf>
    <xf numFmtId="0" fontId="28" fillId="0" borderId="0" xfId="3" applyFont="1" applyAlignment="1">
      <alignment horizontal="center" wrapText="1"/>
    </xf>
    <xf numFmtId="3" fontId="34" fillId="0" borderId="0" xfId="3" applyNumberFormat="1" applyFont="1" applyAlignment="1">
      <alignment horizontal="center" wrapText="1"/>
    </xf>
    <xf numFmtId="4" fontId="34" fillId="0" borderId="0" xfId="3" applyNumberFormat="1" applyFont="1" applyAlignment="1">
      <alignment horizontal="center" wrapText="1"/>
    </xf>
    <xf numFmtId="167" fontId="28" fillId="0" borderId="0" xfId="3" applyNumberFormat="1" applyFont="1" applyAlignment="1">
      <alignment wrapText="1"/>
    </xf>
    <xf numFmtId="0" fontId="19" fillId="0" borderId="0" xfId="4" applyFont="1" applyAlignment="1">
      <alignment horizontal="center" vertical="top" wrapText="1"/>
    </xf>
    <xf numFmtId="0" fontId="19" fillId="0" borderId="0" xfId="4" applyFont="1" applyAlignment="1">
      <alignment horizontal="justify" vertical="top" wrapText="1"/>
    </xf>
    <xf numFmtId="1" fontId="19" fillId="0" borderId="0" xfId="4" applyNumberFormat="1" applyFont="1" applyAlignment="1">
      <alignment horizontal="center" wrapText="1"/>
    </xf>
    <xf numFmtId="2" fontId="19" fillId="0" borderId="0" xfId="4" applyNumberFormat="1" applyFont="1" applyAlignment="1">
      <alignment horizontal="center" wrapText="1"/>
    </xf>
    <xf numFmtId="167" fontId="19" fillId="0" borderId="0" xfId="4" applyNumberFormat="1" applyFont="1" applyAlignment="1">
      <alignment horizontal="right" wrapText="1"/>
    </xf>
    <xf numFmtId="0" fontId="40" fillId="0" borderId="0" xfId="0" applyFont="1" applyAlignment="1">
      <alignment wrapText="1"/>
    </xf>
    <xf numFmtId="49" fontId="19" fillId="0" borderId="0" xfId="0" applyNumberFormat="1" applyFont="1" applyAlignment="1">
      <alignment horizontal="center" vertical="top" wrapText="1"/>
    </xf>
    <xf numFmtId="3" fontId="20" fillId="0" borderId="0" xfId="0" applyNumberFormat="1" applyFont="1" applyAlignment="1">
      <alignment horizontal="center" wrapText="1"/>
    </xf>
    <xf numFmtId="169" fontId="20" fillId="0" borderId="0" xfId="0" applyNumberFormat="1" applyFont="1" applyAlignment="1">
      <alignment horizontal="center" wrapText="1"/>
    </xf>
    <xf numFmtId="4" fontId="20" fillId="0" borderId="0" xfId="0" applyNumberFormat="1" applyFont="1" applyAlignment="1">
      <alignment horizontal="center" wrapText="1"/>
    </xf>
    <xf numFmtId="164" fontId="28" fillId="0" borderId="0" xfId="0" applyNumberFormat="1" applyFont="1" applyAlignment="1">
      <alignment horizontal="right" wrapText="1"/>
    </xf>
    <xf numFmtId="170" fontId="29" fillId="0" borderId="29" xfId="0" applyNumberFormat="1" applyFont="1" applyBorder="1" applyAlignment="1">
      <alignment horizontal="center" wrapText="1"/>
    </xf>
    <xf numFmtId="2" fontId="29" fillId="0" borderId="29" xfId="0" applyNumberFormat="1" applyFont="1" applyBorder="1" applyAlignment="1">
      <alignment wrapText="1"/>
    </xf>
    <xf numFmtId="164" fontId="29" fillId="0" borderId="29" xfId="0" applyNumberFormat="1" applyFont="1" applyBorder="1" applyAlignment="1">
      <alignment horizontal="right" wrapText="1"/>
    </xf>
    <xf numFmtId="49" fontId="29" fillId="0" borderId="0" xfId="0" applyNumberFormat="1" applyFont="1" applyAlignment="1">
      <alignment horizontal="center" wrapText="1"/>
    </xf>
    <xf numFmtId="49" fontId="29" fillId="0" borderId="26" xfId="0" applyNumberFormat="1" applyFont="1" applyBorder="1" applyAlignment="1">
      <alignment horizontal="center" wrapText="1"/>
    </xf>
    <xf numFmtId="0" fontId="29" fillId="0" borderId="26" xfId="0" applyFont="1" applyBorder="1" applyAlignment="1">
      <alignment horizontal="justify" vertical="top" wrapText="1"/>
    </xf>
    <xf numFmtId="0" fontId="28" fillId="0" borderId="26" xfId="0" applyFont="1" applyBorder="1" applyAlignment="1">
      <alignment horizontal="center" wrapText="1"/>
    </xf>
    <xf numFmtId="1" fontId="28" fillId="0" borderId="26" xfId="0" applyNumberFormat="1" applyFont="1" applyBorder="1" applyAlignment="1">
      <alignment horizontal="center" wrapText="1"/>
    </xf>
    <xf numFmtId="167" fontId="29" fillId="0" borderId="26" xfId="0" applyNumberFormat="1" applyFont="1" applyBorder="1" applyAlignment="1">
      <alignment wrapText="1"/>
    </xf>
    <xf numFmtId="167" fontId="29" fillId="0" borderId="0" xfId="0" applyNumberFormat="1" applyFont="1" applyAlignment="1">
      <alignment wrapText="1"/>
    </xf>
    <xf numFmtId="167" fontId="28" fillId="0" borderId="0" xfId="0" applyNumberFormat="1" applyFont="1" applyAlignment="1">
      <alignment horizontal="center" wrapText="1"/>
    </xf>
    <xf numFmtId="0" fontId="21" fillId="0" borderId="0" xfId="0" applyFont="1" applyAlignment="1">
      <alignment wrapText="1"/>
    </xf>
    <xf numFmtId="0" fontId="41" fillId="0" borderId="0" xfId="0" applyFont="1" applyAlignment="1">
      <alignment wrapText="1"/>
    </xf>
    <xf numFmtId="0" fontId="28" fillId="0" borderId="0" xfId="5" applyFont="1" applyAlignment="1">
      <alignment horizontal="center" wrapText="1"/>
    </xf>
    <xf numFmtId="0" fontId="21" fillId="0" borderId="0" xfId="0" applyFont="1" applyAlignment="1">
      <alignment horizontal="center" wrapText="1"/>
    </xf>
    <xf numFmtId="171" fontId="21" fillId="0" borderId="0" xfId="0" applyNumberFormat="1" applyFont="1" applyAlignment="1">
      <alignment horizontal="center" wrapText="1"/>
    </xf>
    <xf numFmtId="0" fontId="42" fillId="0" borderId="0" xfId="0" applyFont="1" applyAlignment="1">
      <alignment wrapText="1"/>
    </xf>
    <xf numFmtId="49" fontId="28" fillId="0" borderId="29" xfId="0" applyNumberFormat="1" applyFont="1" applyBorder="1" applyAlignment="1">
      <alignment horizontal="center" vertical="top" wrapText="1"/>
    </xf>
    <xf numFmtId="2" fontId="28" fillId="0" borderId="29" xfId="0" applyNumberFormat="1" applyFont="1" applyBorder="1" applyAlignment="1">
      <alignment horizontal="center" wrapText="1"/>
    </xf>
    <xf numFmtId="167" fontId="29" fillId="0" borderId="29" xfId="0" applyNumberFormat="1" applyFont="1" applyBorder="1" applyAlignment="1">
      <alignment wrapText="1"/>
    </xf>
    <xf numFmtId="0" fontId="43" fillId="0" borderId="0" xfId="0" applyFont="1" applyAlignment="1">
      <alignment wrapText="1"/>
    </xf>
    <xf numFmtId="49" fontId="29" fillId="0" borderId="0" xfId="0" applyNumberFormat="1" applyFont="1" applyAlignment="1">
      <alignment horizontal="center" vertical="center" wrapText="1"/>
    </xf>
    <xf numFmtId="167" fontId="28" fillId="0" borderId="0" xfId="0" applyNumberFormat="1" applyFont="1" applyAlignment="1">
      <alignment horizontal="right" wrapText="1"/>
    </xf>
    <xf numFmtId="0" fontId="45" fillId="0" borderId="0" xfId="0" applyFont="1" applyAlignment="1">
      <alignment wrapText="1"/>
    </xf>
    <xf numFmtId="0" fontId="46" fillId="0" borderId="0" xfId="0" applyFont="1" applyAlignment="1">
      <alignment wrapText="1"/>
    </xf>
    <xf numFmtId="170" fontId="29" fillId="0" borderId="0" xfId="0" applyNumberFormat="1" applyFont="1" applyAlignment="1">
      <alignment horizontal="center" wrapText="1"/>
    </xf>
    <xf numFmtId="2" fontId="29" fillId="0" borderId="0" xfId="0" applyNumberFormat="1" applyFont="1" applyAlignment="1">
      <alignment wrapText="1"/>
    </xf>
    <xf numFmtId="164" fontId="29" fillId="0" borderId="0" xfId="0" applyNumberFormat="1" applyFont="1" applyAlignment="1">
      <alignment horizontal="right" wrapText="1"/>
    </xf>
    <xf numFmtId="170" fontId="28" fillId="0" borderId="0" xfId="0" applyNumberFormat="1" applyFont="1" applyAlignment="1">
      <alignment horizontal="center" vertical="center" wrapText="1"/>
    </xf>
    <xf numFmtId="4" fontId="28" fillId="0" borderId="0" xfId="0" applyNumberFormat="1" applyFont="1" applyAlignment="1">
      <alignment horizontal="right" wrapText="1"/>
    </xf>
    <xf numFmtId="49" fontId="28" fillId="0" borderId="27" xfId="0" applyNumberFormat="1" applyFont="1" applyBorder="1" applyAlignment="1">
      <alignment horizontal="center" vertical="top" wrapText="1"/>
    </xf>
    <xf numFmtId="0" fontId="28" fillId="0" borderId="27" xfId="0" applyFont="1" applyBorder="1" applyAlignment="1">
      <alignment horizontal="center" wrapText="1"/>
    </xf>
    <xf numFmtId="1" fontId="28" fillId="0" borderId="27" xfId="0" applyNumberFormat="1" applyFont="1" applyBorder="1" applyAlignment="1">
      <alignment horizontal="center" wrapText="1"/>
    </xf>
    <xf numFmtId="170" fontId="28" fillId="0" borderId="27" xfId="0" applyNumberFormat="1" applyFont="1" applyBorder="1" applyAlignment="1">
      <alignment horizontal="center" wrapText="1"/>
    </xf>
    <xf numFmtId="164" fontId="28" fillId="0" borderId="27" xfId="0" applyNumberFormat="1" applyFont="1" applyBorder="1" applyAlignment="1">
      <alignment horizontal="right" wrapText="1"/>
    </xf>
    <xf numFmtId="49" fontId="29" fillId="0" borderId="30" xfId="0" applyNumberFormat="1" applyFont="1" applyBorder="1" applyAlignment="1">
      <alignment horizontal="center" vertical="top" wrapText="1"/>
    </xf>
    <xf numFmtId="0" fontId="29" fillId="0" borderId="27" xfId="0" applyFont="1" applyBorder="1" applyAlignment="1">
      <alignment horizontal="left" vertical="top" wrapText="1"/>
    </xf>
    <xf numFmtId="0" fontId="32" fillId="0" borderId="27" xfId="0" applyFont="1" applyBorder="1" applyAlignment="1">
      <alignment horizontal="center" wrapText="1"/>
    </xf>
    <xf numFmtId="164" fontId="29" fillId="0" borderId="27" xfId="0" applyNumberFormat="1" applyFont="1" applyBorder="1" applyAlignment="1">
      <alignment horizontal="right" wrapText="1"/>
    </xf>
    <xf numFmtId="3" fontId="28" fillId="0" borderId="0" xfId="0" applyNumberFormat="1" applyFont="1" applyAlignment="1">
      <alignment horizontal="center" wrapText="1"/>
    </xf>
    <xf numFmtId="0" fontId="27" fillId="0" borderId="0" xfId="0" applyFont="1" applyAlignment="1">
      <alignment horizontal="justify" vertical="top" wrapText="1"/>
    </xf>
    <xf numFmtId="0" fontId="47" fillId="0" borderId="0" xfId="0" applyFont="1" applyAlignment="1">
      <alignment horizontal="center" vertical="center" wrapText="1"/>
    </xf>
    <xf numFmtId="0" fontId="29" fillId="0" borderId="0" xfId="0" applyFont="1" applyAlignment="1">
      <alignment horizontal="left" vertical="top" wrapText="1"/>
    </xf>
    <xf numFmtId="167" fontId="29" fillId="0" borderId="0" xfId="0" applyNumberFormat="1" applyFont="1" applyAlignment="1">
      <alignment horizontal="center" wrapText="1"/>
    </xf>
    <xf numFmtId="165" fontId="29" fillId="0" borderId="0" xfId="0" applyNumberFormat="1" applyFont="1" applyAlignment="1">
      <alignment horizontal="right" wrapText="1"/>
    </xf>
    <xf numFmtId="0" fontId="19" fillId="0" borderId="27" xfId="0" applyFont="1" applyBorder="1" applyAlignment="1">
      <alignment horizontal="center" vertical="top" wrapText="1"/>
    </xf>
    <xf numFmtId="4" fontId="28" fillId="0" borderId="27" xfId="0" applyNumberFormat="1" applyFont="1" applyBorder="1" applyAlignment="1">
      <alignment horizontal="center" wrapText="1"/>
    </xf>
    <xf numFmtId="167" fontId="28" fillId="0" borderId="27" xfId="0" applyNumberFormat="1" applyFont="1" applyBorder="1" applyAlignment="1">
      <alignment wrapText="1"/>
    </xf>
    <xf numFmtId="0" fontId="28" fillId="0" borderId="0" xfId="0" applyFont="1" applyAlignment="1">
      <alignment vertical="center" wrapText="1"/>
    </xf>
    <xf numFmtId="0" fontId="0" fillId="0" borderId="0" xfId="0" applyAlignment="1">
      <alignment vertical="center" wrapText="1"/>
    </xf>
    <xf numFmtId="0" fontId="47" fillId="0" borderId="31" xfId="0" applyFont="1" applyBorder="1" applyAlignment="1">
      <alignment horizontal="justify" vertical="center" wrapText="1"/>
    </xf>
    <xf numFmtId="49" fontId="47" fillId="0" borderId="31" xfId="0" applyNumberFormat="1" applyFont="1" applyBorder="1" applyAlignment="1">
      <alignment horizontal="center" vertical="center" wrapText="1"/>
    </xf>
    <xf numFmtId="0" fontId="47" fillId="0" borderId="31" xfId="0" applyFont="1" applyBorder="1" applyAlignment="1">
      <alignment horizontal="center" vertical="center" wrapText="1"/>
    </xf>
    <xf numFmtId="1" fontId="47" fillId="0" borderId="31" xfId="0" applyNumberFormat="1" applyFont="1" applyBorder="1" applyAlignment="1">
      <alignment horizontal="center" vertical="center" wrapText="1"/>
    </xf>
    <xf numFmtId="168" fontId="29" fillId="0" borderId="0" xfId="0" applyNumberFormat="1" applyFont="1" applyAlignment="1">
      <alignment wrapText="1"/>
    </xf>
    <xf numFmtId="0" fontId="9"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center" vertical="center" wrapText="1"/>
    </xf>
    <xf numFmtId="0" fontId="10" fillId="0" borderId="0" xfId="0" applyFont="1" applyAlignment="1">
      <alignment horizontal="center" vertical="center" wrapText="1"/>
    </xf>
    <xf numFmtId="0" fontId="12" fillId="0" borderId="0" xfId="0" applyFont="1" applyAlignment="1">
      <alignment horizontal="center" wrapText="1"/>
    </xf>
    <xf numFmtId="164" fontId="12" fillId="0" borderId="0" xfId="0" applyNumberFormat="1" applyFont="1" applyAlignment="1">
      <alignment horizontal="left" vertical="center" wrapText="1"/>
    </xf>
    <xf numFmtId="0" fontId="12" fillId="0" borderId="33" xfId="0" applyFont="1" applyBorder="1" applyAlignment="1">
      <alignment horizontal="center" vertical="center" wrapText="1"/>
    </xf>
    <xf numFmtId="164" fontId="12" fillId="0" borderId="34" xfId="0" applyNumberFormat="1" applyFont="1" applyBorder="1" applyAlignment="1">
      <alignment horizontal="right" vertical="center" wrapText="1"/>
    </xf>
    <xf numFmtId="164" fontId="12" fillId="0" borderId="11" xfId="0" applyNumberFormat="1" applyFont="1" applyBorder="1" applyAlignment="1">
      <alignment horizontal="right" vertical="center" wrapText="1"/>
    </xf>
    <xf numFmtId="164" fontId="12" fillId="0" borderId="17" xfId="0" applyNumberFormat="1" applyFont="1" applyBorder="1" applyAlignment="1">
      <alignment horizontal="right" vertical="center" wrapText="1"/>
    </xf>
    <xf numFmtId="164" fontId="12" fillId="0" borderId="6" xfId="0" applyNumberFormat="1" applyFont="1" applyBorder="1" applyAlignment="1">
      <alignment horizontal="righ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39" xfId="0" applyFont="1" applyBorder="1" applyAlignment="1">
      <alignment horizontal="center" vertical="center"/>
    </xf>
    <xf numFmtId="0" fontId="2" fillId="0" borderId="1" xfId="0" applyFont="1" applyBorder="1" applyAlignment="1">
      <alignment horizontal="left" vertical="center" wrapText="1"/>
    </xf>
    <xf numFmtId="0" fontId="2" fillId="0" borderId="10" xfId="0" applyFont="1" applyBorder="1" applyAlignment="1">
      <alignment horizontal="center"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12" fillId="0" borderId="19"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32" xfId="0" applyFont="1" applyBorder="1" applyAlignment="1">
      <alignment horizontal="left" vertical="center"/>
    </xf>
    <xf numFmtId="0" fontId="12" fillId="0" borderId="34" xfId="0" applyFont="1" applyBorder="1" applyAlignment="1">
      <alignment horizontal="left"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12" xfId="0" applyFont="1" applyBorder="1" applyAlignment="1">
      <alignment horizontal="left" vertical="center"/>
    </xf>
    <xf numFmtId="0" fontId="7" fillId="0" borderId="19"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38" xfId="0" applyBorder="1" applyAlignment="1">
      <alignment horizontal="center" vertical="center" wrapText="1"/>
    </xf>
    <xf numFmtId="0" fontId="4" fillId="0" borderId="0" xfId="0" applyFont="1" applyAlignment="1">
      <alignment horizontal="left" vertical="center" wrapText="1"/>
    </xf>
    <xf numFmtId="0" fontId="0" fillId="0" borderId="0" xfId="0" applyAlignment="1">
      <alignment horizontal="left" vertical="center"/>
    </xf>
    <xf numFmtId="0" fontId="12" fillId="0" borderId="1" xfId="0" applyFont="1" applyBorder="1" applyAlignment="1">
      <alignment horizontal="left" vertical="center" wrapText="1"/>
    </xf>
    <xf numFmtId="0" fontId="12" fillId="0" borderId="24" xfId="0" applyFont="1" applyBorder="1" applyAlignment="1">
      <alignment horizontal="left" vertical="center"/>
    </xf>
    <xf numFmtId="0" fontId="12" fillId="0" borderId="32"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24" xfId="0" applyFont="1" applyBorder="1" applyAlignment="1">
      <alignment horizontal="left" vertical="center" wrapText="1"/>
    </xf>
    <xf numFmtId="0" fontId="48" fillId="0" borderId="35" xfId="0" applyFont="1" applyBorder="1" applyAlignment="1">
      <alignment horizontal="left" vertical="center" wrapText="1"/>
    </xf>
    <xf numFmtId="0" fontId="48" fillId="0" borderId="36" xfId="0" applyFont="1" applyBorder="1" applyAlignment="1">
      <alignment horizontal="left" vertical="center" wrapText="1"/>
    </xf>
    <xf numFmtId="0" fontId="48" fillId="0" borderId="37" xfId="0" applyFont="1" applyBorder="1" applyAlignment="1">
      <alignment horizontal="left" vertical="center" wrapText="1"/>
    </xf>
    <xf numFmtId="164" fontId="48" fillId="0" borderId="36" xfId="0" applyNumberFormat="1" applyFont="1" applyBorder="1" applyAlignment="1">
      <alignment horizontal="right" vertical="center" wrapText="1"/>
    </xf>
    <xf numFmtId="0" fontId="48" fillId="0" borderId="37" xfId="0" applyFont="1" applyBorder="1" applyAlignment="1">
      <alignment horizontal="right" vertical="center" wrapText="1"/>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47" fillId="0" borderId="0" xfId="0" applyFont="1" applyAlignment="1">
      <alignment horizontal="center" vertical="center" wrapText="1"/>
    </xf>
    <xf numFmtId="168" fontId="47" fillId="0" borderId="31" xfId="0" applyNumberFormat="1" applyFont="1" applyBorder="1" applyAlignment="1">
      <alignment horizontal="right" vertical="center" wrapText="1"/>
    </xf>
    <xf numFmtId="0" fontId="38" fillId="0" borderId="0" xfId="0" applyFont="1" applyAlignment="1">
      <alignment wrapText="1"/>
    </xf>
    <xf numFmtId="168" fontId="26" fillId="0" borderId="3" xfId="0" applyNumberFormat="1" applyFont="1" applyBorder="1" applyAlignment="1">
      <alignment horizontal="right" vertical="center" wrapTex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38" xfId="0" applyFont="1" applyBorder="1" applyAlignment="1">
      <alignment horizontal="left" vertical="center" wrapText="1"/>
    </xf>
  </cellXfs>
  <cellStyles count="6">
    <cellStyle name="Normal" xfId="0" builtinId="0"/>
    <cellStyle name="Normal 2" xfId="5" xr:uid="{16867542-C1C3-4FDE-9EF0-989243365D1B}"/>
    <cellStyle name="Normal 21" xfId="2" xr:uid="{C68DB20F-4C91-46DC-ACE7-C8C43215AA55}"/>
    <cellStyle name="Normal 4" xfId="3" xr:uid="{83DC2352-E596-41AD-A7AE-FAEB3898178B}"/>
    <cellStyle name="Normal 5 2" xfId="4" xr:uid="{B42E9A83-565C-4B6F-86A3-3AD0AFFCD1B8}"/>
    <cellStyle name="Normal_proracun ATC3" xfId="1" xr:uid="{2288E06F-BA6E-4BA8-8081-9392257E710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8"/>
  <sheetViews>
    <sheetView tabSelected="1" topLeftCell="A52" workbookViewId="0">
      <selection activeCell="C57" sqref="C57"/>
    </sheetView>
  </sheetViews>
  <sheetFormatPr defaultRowHeight="14.4"/>
  <cols>
    <col min="1" max="1" width="5" customWidth="1"/>
    <col min="2" max="2" width="44.88671875" customWidth="1"/>
    <col min="3" max="3" width="8.88671875" customWidth="1"/>
    <col min="4" max="4" width="9.6640625" customWidth="1"/>
    <col min="6" max="6" width="18.6640625" customWidth="1"/>
    <col min="7" max="7" width="24" customWidth="1"/>
    <col min="8" max="8" width="12.88671875" customWidth="1"/>
    <col min="9" max="9" width="15" bestFit="1" customWidth="1"/>
    <col min="10" max="10" width="17.5546875" bestFit="1" customWidth="1"/>
    <col min="11" max="11" width="11.44140625" customWidth="1"/>
  </cols>
  <sheetData>
    <row r="1" spans="1:6" ht="15" thickBot="1"/>
    <row r="2" spans="1:6" ht="21" customHeight="1" thickBot="1">
      <c r="A2" s="259" t="s">
        <v>220</v>
      </c>
      <c r="B2" s="260"/>
      <c r="C2" s="260"/>
      <c r="D2" s="260"/>
      <c r="E2" s="260"/>
      <c r="F2" s="261"/>
    </row>
    <row r="3" spans="1:6" ht="18" customHeight="1">
      <c r="A3" s="262"/>
      <c r="B3" s="263"/>
      <c r="C3" s="263"/>
      <c r="D3" s="263"/>
      <c r="E3" s="263"/>
      <c r="F3" s="264"/>
    </row>
    <row r="4" spans="1:6" ht="28.5" customHeight="1">
      <c r="A4" s="13" t="s">
        <v>5</v>
      </c>
      <c r="B4" s="3"/>
      <c r="C4" s="2" t="s">
        <v>0</v>
      </c>
      <c r="D4" s="1" t="s">
        <v>4</v>
      </c>
      <c r="E4" s="2" t="s">
        <v>3</v>
      </c>
      <c r="F4" s="14" t="s">
        <v>2</v>
      </c>
    </row>
    <row r="5" spans="1:6" ht="28.5" customHeight="1">
      <c r="A5" s="13">
        <v>1</v>
      </c>
      <c r="B5" s="268" t="s">
        <v>23</v>
      </c>
      <c r="C5" s="269"/>
      <c r="D5" s="269"/>
      <c r="E5" s="269"/>
      <c r="F5" s="270"/>
    </row>
    <row r="6" spans="1:6" ht="28.5" customHeight="1">
      <c r="A6" s="15">
        <v>1.1000000000000001</v>
      </c>
      <c r="B6" s="6" t="s">
        <v>24</v>
      </c>
      <c r="C6" s="7" t="s">
        <v>7</v>
      </c>
      <c r="D6" s="8">
        <v>255</v>
      </c>
      <c r="E6" s="244"/>
      <c r="F6" s="241">
        <f>E6*D6</f>
        <v>0</v>
      </c>
    </row>
    <row r="7" spans="1:6" ht="28.5" customHeight="1">
      <c r="A7" s="15">
        <v>1.2</v>
      </c>
      <c r="B7" s="6" t="s">
        <v>25</v>
      </c>
      <c r="C7" s="7" t="s">
        <v>7</v>
      </c>
      <c r="D7" s="8">
        <v>483</v>
      </c>
      <c r="E7" s="244"/>
      <c r="F7" s="241">
        <f t="shared" ref="F7:F20" si="0">E7*D7</f>
        <v>0</v>
      </c>
    </row>
    <row r="8" spans="1:6" ht="28.5" customHeight="1">
      <c r="A8" s="15">
        <v>1.3</v>
      </c>
      <c r="B8" s="6" t="s">
        <v>27</v>
      </c>
      <c r="C8" s="7" t="s">
        <v>28</v>
      </c>
      <c r="D8" s="8">
        <v>32</v>
      </c>
      <c r="E8" s="244"/>
      <c r="F8" s="241">
        <f t="shared" si="0"/>
        <v>0</v>
      </c>
    </row>
    <row r="9" spans="1:6" ht="28.5" customHeight="1">
      <c r="A9" s="15">
        <v>1.4</v>
      </c>
      <c r="B9" s="31" t="s">
        <v>47</v>
      </c>
      <c r="C9" s="4" t="s">
        <v>1</v>
      </c>
      <c r="D9" s="11">
        <v>22</v>
      </c>
      <c r="E9" s="244"/>
      <c r="F9" s="241">
        <f t="shared" si="0"/>
        <v>0</v>
      </c>
    </row>
    <row r="10" spans="1:6" ht="28.5" customHeight="1">
      <c r="A10" s="15">
        <v>1.5</v>
      </c>
      <c r="B10" s="31" t="s">
        <v>48</v>
      </c>
      <c r="C10" s="4" t="s">
        <v>1</v>
      </c>
      <c r="D10" s="11">
        <v>100</v>
      </c>
      <c r="E10" s="244"/>
      <c r="F10" s="241">
        <f t="shared" si="0"/>
        <v>0</v>
      </c>
    </row>
    <row r="11" spans="1:6" ht="28.5" customHeight="1">
      <c r="A11" s="15">
        <v>1.6</v>
      </c>
      <c r="B11" s="31" t="s">
        <v>49</v>
      </c>
      <c r="C11" s="4" t="s">
        <v>1</v>
      </c>
      <c r="D11" s="11">
        <v>94</v>
      </c>
      <c r="E11" s="244"/>
      <c r="F11" s="241">
        <f t="shared" si="0"/>
        <v>0</v>
      </c>
    </row>
    <row r="12" spans="1:6" ht="28.5" customHeight="1">
      <c r="A12" s="15">
        <v>1.7</v>
      </c>
      <c r="B12" s="31" t="s">
        <v>50</v>
      </c>
      <c r="C12" s="4" t="s">
        <v>1</v>
      </c>
      <c r="D12" s="11">
        <v>82</v>
      </c>
      <c r="E12" s="244"/>
      <c r="F12" s="241">
        <f t="shared" si="0"/>
        <v>0</v>
      </c>
    </row>
    <row r="13" spans="1:6" ht="28.5" customHeight="1">
      <c r="A13" s="15">
        <v>1.8</v>
      </c>
      <c r="B13" s="31" t="s">
        <v>51</v>
      </c>
      <c r="C13" s="4" t="s">
        <v>1</v>
      </c>
      <c r="D13" s="11">
        <v>55</v>
      </c>
      <c r="E13" s="244"/>
      <c r="F13" s="241">
        <f t="shared" si="0"/>
        <v>0</v>
      </c>
    </row>
    <row r="14" spans="1:6" ht="28.5" customHeight="1">
      <c r="A14" s="15">
        <v>1.9</v>
      </c>
      <c r="B14" s="31" t="s">
        <v>52</v>
      </c>
      <c r="C14" s="4" t="s">
        <v>1</v>
      </c>
      <c r="D14" s="11">
        <v>65</v>
      </c>
      <c r="E14" s="244"/>
      <c r="F14" s="241">
        <f t="shared" si="0"/>
        <v>0</v>
      </c>
    </row>
    <row r="15" spans="1:6" ht="28.5" customHeight="1">
      <c r="A15" s="15">
        <v>1.1000000000000001</v>
      </c>
      <c r="B15" s="31" t="s">
        <v>53</v>
      </c>
      <c r="C15" s="4" t="s">
        <v>1</v>
      </c>
      <c r="D15" s="11">
        <v>22</v>
      </c>
      <c r="E15" s="244"/>
      <c r="F15" s="241">
        <f t="shared" si="0"/>
        <v>0</v>
      </c>
    </row>
    <row r="16" spans="1:6" ht="28.5" customHeight="1">
      <c r="A16" s="15">
        <v>1.1100000000000001</v>
      </c>
      <c r="B16" s="31" t="s">
        <v>54</v>
      </c>
      <c r="C16" s="4" t="s">
        <v>1</v>
      </c>
      <c r="D16" s="11">
        <v>70</v>
      </c>
      <c r="E16" s="244"/>
      <c r="F16" s="241">
        <f t="shared" si="0"/>
        <v>0</v>
      </c>
    </row>
    <row r="17" spans="1:6" ht="28.5" customHeight="1">
      <c r="A17" s="15">
        <v>1.1200000000000001</v>
      </c>
      <c r="B17" s="31" t="s">
        <v>55</v>
      </c>
      <c r="C17" s="4" t="s">
        <v>1</v>
      </c>
      <c r="D17" s="11">
        <v>550</v>
      </c>
      <c r="E17" s="244"/>
      <c r="F17" s="241">
        <f t="shared" si="0"/>
        <v>0</v>
      </c>
    </row>
    <row r="18" spans="1:6" ht="28.5" customHeight="1">
      <c r="A18" s="15">
        <v>1.1299999999999999</v>
      </c>
      <c r="B18" s="31" t="s">
        <v>56</v>
      </c>
      <c r="C18" s="4" t="s">
        <v>1</v>
      </c>
      <c r="D18" s="11">
        <v>550</v>
      </c>
      <c r="E18" s="244"/>
      <c r="F18" s="241">
        <f t="shared" si="0"/>
        <v>0</v>
      </c>
    </row>
    <row r="19" spans="1:6" ht="28.5" customHeight="1">
      <c r="A19" s="15">
        <v>1.1100000000000001</v>
      </c>
      <c r="B19" s="31" t="s">
        <v>57</v>
      </c>
      <c r="C19" s="4" t="s">
        <v>1</v>
      </c>
      <c r="D19" s="11">
        <v>105</v>
      </c>
      <c r="E19" s="244"/>
      <c r="F19" s="241">
        <f t="shared" si="0"/>
        <v>0</v>
      </c>
    </row>
    <row r="20" spans="1:6" ht="28.5" customHeight="1">
      <c r="A20" s="15">
        <v>1.1200000000000001</v>
      </c>
      <c r="B20" s="31" t="s">
        <v>58</v>
      </c>
      <c r="C20" s="4" t="s">
        <v>1</v>
      </c>
      <c r="D20" s="11">
        <v>100</v>
      </c>
      <c r="E20" s="244"/>
      <c r="F20" s="241">
        <f t="shared" si="0"/>
        <v>0</v>
      </c>
    </row>
    <row r="21" spans="1:6" ht="28.5" customHeight="1">
      <c r="A21" s="15">
        <v>1.1299999999999999</v>
      </c>
      <c r="B21" s="6" t="s">
        <v>26</v>
      </c>
      <c r="C21" s="7" t="s">
        <v>7</v>
      </c>
      <c r="D21" s="8">
        <v>265</v>
      </c>
      <c r="E21" s="244"/>
      <c r="F21" s="241">
        <f>E21*D21</f>
        <v>0</v>
      </c>
    </row>
    <row r="22" spans="1:6" ht="28.5" customHeight="1">
      <c r="A22" s="15">
        <v>1.1399999999999999</v>
      </c>
      <c r="B22" s="6" t="s">
        <v>234</v>
      </c>
      <c r="C22" s="7" t="s">
        <v>7</v>
      </c>
      <c r="D22" s="8">
        <v>148</v>
      </c>
      <c r="E22" s="244"/>
      <c r="F22" s="241">
        <f>E22*D22</f>
        <v>0</v>
      </c>
    </row>
    <row r="23" spans="1:6" ht="28.5" customHeight="1">
      <c r="A23" s="15">
        <v>1.1499999999999999</v>
      </c>
      <c r="B23" s="6" t="s">
        <v>59</v>
      </c>
      <c r="C23" s="276" t="s">
        <v>240</v>
      </c>
      <c r="D23" s="277"/>
      <c r="E23" s="278"/>
      <c r="F23" s="241">
        <v>0</v>
      </c>
    </row>
    <row r="24" spans="1:6" ht="28.5" customHeight="1" thickBot="1">
      <c r="A24" s="17"/>
      <c r="B24" s="265" t="s">
        <v>38</v>
      </c>
      <c r="C24" s="266"/>
      <c r="D24" s="266"/>
      <c r="E24" s="267"/>
      <c r="F24" s="242">
        <f>SUM(F6:F23)</f>
        <v>0</v>
      </c>
    </row>
    <row r="25" spans="1:6" ht="63" customHeight="1">
      <c r="A25" s="19">
        <v>2</v>
      </c>
      <c r="B25" s="271" t="s">
        <v>39</v>
      </c>
      <c r="C25" s="272"/>
      <c r="D25" s="272"/>
      <c r="E25" s="272"/>
      <c r="F25" s="273"/>
    </row>
    <row r="26" spans="1:6" ht="28.5" customHeight="1">
      <c r="A26" s="15">
        <v>2.1</v>
      </c>
      <c r="B26" s="9" t="s">
        <v>29</v>
      </c>
      <c r="C26" s="7" t="s">
        <v>7</v>
      </c>
      <c r="D26" s="8">
        <v>160</v>
      </c>
      <c r="E26" s="244"/>
      <c r="F26" s="241">
        <f>E26*D26</f>
        <v>0</v>
      </c>
    </row>
    <row r="27" spans="1:6" ht="28.5" customHeight="1">
      <c r="A27" s="15">
        <v>2.2000000000000002</v>
      </c>
      <c r="B27" s="9" t="s">
        <v>30</v>
      </c>
      <c r="C27" s="7" t="s">
        <v>7</v>
      </c>
      <c r="D27" s="8">
        <v>28</v>
      </c>
      <c r="E27" s="244"/>
      <c r="F27" s="241">
        <f t="shared" ref="F27:F34" si="1">E27*D27</f>
        <v>0</v>
      </c>
    </row>
    <row r="28" spans="1:6" ht="28.5" customHeight="1">
      <c r="A28" s="15">
        <v>2.2999999999999998</v>
      </c>
      <c r="B28" s="9" t="s">
        <v>31</v>
      </c>
      <c r="C28" s="7" t="s">
        <v>7</v>
      </c>
      <c r="D28" s="8">
        <v>168</v>
      </c>
      <c r="E28" s="244"/>
      <c r="F28" s="241">
        <f t="shared" si="1"/>
        <v>0</v>
      </c>
    </row>
    <row r="29" spans="1:6" ht="28.5" customHeight="1">
      <c r="A29" s="15">
        <v>2.4</v>
      </c>
      <c r="B29" s="9" t="s">
        <v>32</v>
      </c>
      <c r="C29" s="7" t="s">
        <v>7</v>
      </c>
      <c r="D29" s="8">
        <v>44</v>
      </c>
      <c r="E29" s="244"/>
      <c r="F29" s="241">
        <f t="shared" si="1"/>
        <v>0</v>
      </c>
    </row>
    <row r="30" spans="1:6" ht="28.5" customHeight="1">
      <c r="A30" s="15">
        <v>2.5</v>
      </c>
      <c r="B30" s="9" t="s">
        <v>33</v>
      </c>
      <c r="C30" s="7" t="s">
        <v>7</v>
      </c>
      <c r="D30" s="8">
        <v>276</v>
      </c>
      <c r="E30" s="244"/>
      <c r="F30" s="241">
        <f t="shared" si="1"/>
        <v>0</v>
      </c>
    </row>
    <row r="31" spans="1:6" ht="28.5" customHeight="1">
      <c r="A31" s="15">
        <v>2.6</v>
      </c>
      <c r="B31" s="9" t="s">
        <v>34</v>
      </c>
      <c r="C31" s="7" t="s">
        <v>7</v>
      </c>
      <c r="D31" s="8">
        <v>61</v>
      </c>
      <c r="E31" s="244"/>
      <c r="F31" s="241">
        <f t="shared" si="1"/>
        <v>0</v>
      </c>
    </row>
    <row r="32" spans="1:6" ht="28.5" customHeight="1">
      <c r="A32" s="15">
        <v>2.7</v>
      </c>
      <c r="B32" s="9" t="s">
        <v>35</v>
      </c>
      <c r="C32" s="7" t="s">
        <v>7</v>
      </c>
      <c r="D32" s="8">
        <v>26</v>
      </c>
      <c r="E32" s="244"/>
      <c r="F32" s="241">
        <f t="shared" si="1"/>
        <v>0</v>
      </c>
    </row>
    <row r="33" spans="1:6" ht="28.5" customHeight="1">
      <c r="A33" s="15">
        <v>2.8</v>
      </c>
      <c r="B33" s="9" t="s">
        <v>36</v>
      </c>
      <c r="C33" s="7" t="s">
        <v>7</v>
      </c>
      <c r="D33" s="8">
        <v>102</v>
      </c>
      <c r="E33" s="244"/>
      <c r="F33" s="241">
        <f t="shared" si="1"/>
        <v>0</v>
      </c>
    </row>
    <row r="34" spans="1:6" ht="28.5" customHeight="1">
      <c r="A34" s="20">
        <v>2.9</v>
      </c>
      <c r="B34" s="9" t="s">
        <v>37</v>
      </c>
      <c r="C34" s="7" t="s">
        <v>7</v>
      </c>
      <c r="D34" s="8">
        <v>50</v>
      </c>
      <c r="E34" s="244"/>
      <c r="F34" s="241">
        <f t="shared" si="1"/>
        <v>0</v>
      </c>
    </row>
    <row r="35" spans="1:6" ht="28.5" customHeight="1" thickBot="1">
      <c r="A35" s="21"/>
      <c r="B35" s="251" t="s">
        <v>40</v>
      </c>
      <c r="C35" s="252"/>
      <c r="D35" s="252"/>
      <c r="E35" s="252"/>
      <c r="F35" s="242">
        <f>SUM(F26:F34)</f>
        <v>0</v>
      </c>
    </row>
    <row r="36" spans="1:6" ht="81" customHeight="1" thickBot="1">
      <c r="A36" s="22">
        <v>3</v>
      </c>
      <c r="B36" s="23" t="s">
        <v>41</v>
      </c>
      <c r="C36" s="24" t="s">
        <v>7</v>
      </c>
      <c r="D36" s="25">
        <f>SUM(D26:D34)</f>
        <v>915</v>
      </c>
      <c r="E36" s="245"/>
      <c r="F36" s="243">
        <f t="shared" ref="F36:F39" si="2">E36*D36</f>
        <v>0</v>
      </c>
    </row>
    <row r="37" spans="1:6" ht="28.5" customHeight="1">
      <c r="A37" s="19">
        <v>4</v>
      </c>
      <c r="B37" s="254" t="s">
        <v>6</v>
      </c>
      <c r="C37" s="255"/>
      <c r="D37" s="255"/>
      <c r="E37" s="255"/>
      <c r="F37" s="256"/>
    </row>
    <row r="38" spans="1:6" ht="80.25" customHeight="1">
      <c r="A38" s="13">
        <v>4.0999999999999996</v>
      </c>
      <c r="B38" s="5" t="s">
        <v>21</v>
      </c>
      <c r="C38" s="11" t="s">
        <v>7</v>
      </c>
      <c r="D38" s="11">
        <v>255</v>
      </c>
      <c r="E38" s="2"/>
      <c r="F38" s="241">
        <f t="shared" si="2"/>
        <v>0</v>
      </c>
    </row>
    <row r="39" spans="1:6" ht="67.5" customHeight="1">
      <c r="A39" s="13">
        <v>4.2</v>
      </c>
      <c r="B39" s="5" t="s">
        <v>22</v>
      </c>
      <c r="C39" s="11" t="s">
        <v>7</v>
      </c>
      <c r="D39" s="11">
        <v>780</v>
      </c>
      <c r="E39" s="2"/>
      <c r="F39" s="241">
        <f t="shared" si="2"/>
        <v>0</v>
      </c>
    </row>
    <row r="40" spans="1:6" ht="28.5" customHeight="1" thickBot="1">
      <c r="A40" s="21"/>
      <c r="B40" s="251" t="s">
        <v>42</v>
      </c>
      <c r="C40" s="252"/>
      <c r="D40" s="252"/>
      <c r="E40" s="253"/>
      <c r="F40" s="242">
        <f>SUM(F38:F39)</f>
        <v>0</v>
      </c>
    </row>
    <row r="41" spans="1:6" ht="35.25" customHeight="1">
      <c r="A41" s="19">
        <v>5</v>
      </c>
      <c r="B41" s="254" t="s">
        <v>8</v>
      </c>
      <c r="C41" s="255"/>
      <c r="D41" s="255"/>
      <c r="E41" s="255"/>
      <c r="F41" s="256"/>
    </row>
    <row r="42" spans="1:6" ht="31.5" customHeight="1">
      <c r="A42" s="20">
        <v>5.0999999999999996</v>
      </c>
      <c r="B42" s="5" t="s">
        <v>9</v>
      </c>
      <c r="C42" s="4" t="s">
        <v>1</v>
      </c>
      <c r="D42" s="11">
        <v>22</v>
      </c>
      <c r="E42" s="244"/>
      <c r="F42" s="241">
        <f t="shared" ref="F42:F53" si="3">E42*D42</f>
        <v>0</v>
      </c>
    </row>
    <row r="43" spans="1:6" ht="31.5" customHeight="1">
      <c r="A43" s="20">
        <v>5.2</v>
      </c>
      <c r="B43" s="5" t="s">
        <v>10</v>
      </c>
      <c r="C43" s="4" t="s">
        <v>1</v>
      </c>
      <c r="D43" s="11">
        <v>100</v>
      </c>
      <c r="E43" s="244"/>
      <c r="F43" s="241">
        <f t="shared" si="3"/>
        <v>0</v>
      </c>
    </row>
    <row r="44" spans="1:6" ht="31.5" customHeight="1">
      <c r="A44" s="20">
        <v>5.3</v>
      </c>
      <c r="B44" s="5" t="s">
        <v>11</v>
      </c>
      <c r="C44" s="4" t="s">
        <v>1</v>
      </c>
      <c r="D44" s="11">
        <v>94</v>
      </c>
      <c r="E44" s="244"/>
      <c r="F44" s="241">
        <f t="shared" si="3"/>
        <v>0</v>
      </c>
    </row>
    <row r="45" spans="1:6" ht="31.5" customHeight="1">
      <c r="A45" s="20">
        <v>5.4</v>
      </c>
      <c r="B45" s="5" t="s">
        <v>12</v>
      </c>
      <c r="C45" s="4" t="s">
        <v>1</v>
      </c>
      <c r="D45" s="11">
        <v>82</v>
      </c>
      <c r="E45" s="244"/>
      <c r="F45" s="241">
        <f t="shared" si="3"/>
        <v>0</v>
      </c>
    </row>
    <row r="46" spans="1:6" ht="31.5" customHeight="1">
      <c r="A46" s="20">
        <v>5.5</v>
      </c>
      <c r="B46" s="5" t="s">
        <v>13</v>
      </c>
      <c r="C46" s="4" t="s">
        <v>1</v>
      </c>
      <c r="D46" s="11">
        <v>55</v>
      </c>
      <c r="E46" s="244"/>
      <c r="F46" s="241">
        <f t="shared" si="3"/>
        <v>0</v>
      </c>
    </row>
    <row r="47" spans="1:6" ht="31.5" customHeight="1">
      <c r="A47" s="20">
        <v>5.6</v>
      </c>
      <c r="B47" s="5" t="s">
        <v>14</v>
      </c>
      <c r="C47" s="4" t="s">
        <v>1</v>
      </c>
      <c r="D47" s="11">
        <v>65</v>
      </c>
      <c r="E47" s="244"/>
      <c r="F47" s="241">
        <f t="shared" si="3"/>
        <v>0</v>
      </c>
    </row>
    <row r="48" spans="1:6" ht="31.5" customHeight="1">
      <c r="A48" s="26">
        <v>5.7</v>
      </c>
      <c r="B48" s="5" t="s">
        <v>15</v>
      </c>
      <c r="C48" s="4" t="s">
        <v>1</v>
      </c>
      <c r="D48" s="11">
        <v>22</v>
      </c>
      <c r="E48" s="244"/>
      <c r="F48" s="241">
        <f t="shared" si="3"/>
        <v>0</v>
      </c>
    </row>
    <row r="49" spans="1:6" ht="31.5" customHeight="1">
      <c r="A49" s="26">
        <v>5.8</v>
      </c>
      <c r="B49" s="5" t="s">
        <v>16</v>
      </c>
      <c r="C49" s="4" t="s">
        <v>1</v>
      </c>
      <c r="D49" s="11">
        <v>110</v>
      </c>
      <c r="E49" s="244"/>
      <c r="F49" s="241">
        <f t="shared" si="3"/>
        <v>0</v>
      </c>
    </row>
    <row r="50" spans="1:6" ht="31.5" customHeight="1">
      <c r="A50" s="26">
        <v>5.9</v>
      </c>
      <c r="B50" s="5" t="s">
        <v>17</v>
      </c>
      <c r="C50" s="4" t="s">
        <v>1</v>
      </c>
      <c r="D50" s="11">
        <v>550</v>
      </c>
      <c r="E50" s="244"/>
      <c r="F50" s="241">
        <f t="shared" si="3"/>
        <v>0</v>
      </c>
    </row>
    <row r="51" spans="1:6" ht="31.5" customHeight="1">
      <c r="A51" s="27">
        <v>5.0999999999999996</v>
      </c>
      <c r="B51" s="5" t="s">
        <v>18</v>
      </c>
      <c r="C51" s="4" t="s">
        <v>1</v>
      </c>
      <c r="D51" s="11">
        <v>550</v>
      </c>
      <c r="E51" s="244"/>
      <c r="F51" s="241">
        <f t="shared" si="3"/>
        <v>0</v>
      </c>
    </row>
    <row r="52" spans="1:6" ht="31.5" customHeight="1">
      <c r="A52" s="27">
        <v>5.1100000000000003</v>
      </c>
      <c r="B52" s="5" t="s">
        <v>19</v>
      </c>
      <c r="C52" s="4" t="s">
        <v>1</v>
      </c>
      <c r="D52" s="11">
        <v>105</v>
      </c>
      <c r="E52" s="244"/>
      <c r="F52" s="241">
        <f t="shared" si="3"/>
        <v>0</v>
      </c>
    </row>
    <row r="53" spans="1:6" ht="31.5" customHeight="1">
      <c r="A53" s="26">
        <v>5.12</v>
      </c>
      <c r="B53" s="5" t="s">
        <v>20</v>
      </c>
      <c r="C53" s="4" t="s">
        <v>1</v>
      </c>
      <c r="D53" s="11">
        <v>100</v>
      </c>
      <c r="E53" s="244"/>
      <c r="F53" s="241">
        <f t="shared" si="3"/>
        <v>0</v>
      </c>
    </row>
    <row r="54" spans="1:6" ht="31.5" customHeight="1" thickBot="1">
      <c r="A54" s="28"/>
      <c r="B54" s="251" t="s">
        <v>45</v>
      </c>
      <c r="C54" s="252"/>
      <c r="D54" s="252"/>
      <c r="E54" s="253"/>
      <c r="F54" s="242">
        <f>SUM(F42:F53)</f>
        <v>0</v>
      </c>
    </row>
    <row r="55" spans="1:6" ht="33" customHeight="1">
      <c r="A55" s="19">
        <v>6</v>
      </c>
      <c r="B55" s="274" t="s">
        <v>235</v>
      </c>
      <c r="C55" s="274"/>
      <c r="D55" s="274"/>
      <c r="E55" s="274"/>
      <c r="F55" s="275"/>
    </row>
    <row r="56" spans="1:6" ht="179.25" customHeight="1">
      <c r="A56" s="250">
        <v>6.1</v>
      </c>
      <c r="B56" s="249" t="s">
        <v>239</v>
      </c>
      <c r="C56" s="7" t="s">
        <v>7</v>
      </c>
      <c r="D56" s="8">
        <v>288</v>
      </c>
      <c r="E56" s="244"/>
      <c r="F56" s="241">
        <f>E56*D56</f>
        <v>0</v>
      </c>
    </row>
    <row r="57" spans="1:6" ht="34.5" customHeight="1">
      <c r="A57" s="250">
        <v>6.2</v>
      </c>
      <c r="B57" s="249" t="s">
        <v>238</v>
      </c>
      <c r="C57" s="7" t="s">
        <v>7</v>
      </c>
      <c r="D57" s="8">
        <v>148</v>
      </c>
      <c r="E57" s="244"/>
      <c r="F57" s="241">
        <f>E57*D57</f>
        <v>0</v>
      </c>
    </row>
    <row r="58" spans="1:6" ht="40.5" customHeight="1">
      <c r="A58" s="250">
        <v>6.3</v>
      </c>
      <c r="B58" s="249" t="s">
        <v>236</v>
      </c>
      <c r="C58" s="7" t="s">
        <v>1</v>
      </c>
      <c r="D58" s="8">
        <v>68</v>
      </c>
      <c r="E58" s="244"/>
      <c r="F58" s="241">
        <f>E58*D58</f>
        <v>0</v>
      </c>
    </row>
    <row r="59" spans="1:6" ht="32.25" customHeight="1" thickBot="1">
      <c r="A59" s="21"/>
      <c r="B59" s="251" t="s">
        <v>237</v>
      </c>
      <c r="C59" s="252"/>
      <c r="D59" s="252"/>
      <c r="E59" s="253"/>
      <c r="F59" s="241">
        <f>SUM(F56:F58)</f>
        <v>0</v>
      </c>
    </row>
    <row r="60" spans="1:6" ht="31.5" customHeight="1">
      <c r="A60" s="248">
        <v>7</v>
      </c>
      <c r="B60" s="257" t="s">
        <v>43</v>
      </c>
      <c r="C60" s="257"/>
      <c r="D60" s="257"/>
      <c r="E60" s="257"/>
      <c r="F60" s="258"/>
    </row>
    <row r="61" spans="1:6" ht="31.5" customHeight="1">
      <c r="A61" s="26">
        <v>7.1</v>
      </c>
      <c r="B61" s="12" t="s">
        <v>44</v>
      </c>
      <c r="C61" s="10" t="s">
        <v>28</v>
      </c>
      <c r="D61" s="11">
        <v>3</v>
      </c>
      <c r="E61" s="244"/>
      <c r="F61" s="241">
        <f t="shared" ref="F61:F62" si="4">E61*D61</f>
        <v>0</v>
      </c>
    </row>
    <row r="62" spans="1:6" ht="31.5" customHeight="1">
      <c r="A62" s="26">
        <v>7.2</v>
      </c>
      <c r="B62" s="31" t="s">
        <v>60</v>
      </c>
      <c r="C62" s="10" t="s">
        <v>28</v>
      </c>
      <c r="D62" s="11">
        <v>28</v>
      </c>
      <c r="E62" s="244"/>
      <c r="F62" s="241">
        <f t="shared" si="4"/>
        <v>0</v>
      </c>
    </row>
    <row r="63" spans="1:6" ht="31.5" customHeight="1" thickBot="1">
      <c r="A63" s="30"/>
      <c r="B63" s="282" t="s">
        <v>46</v>
      </c>
      <c r="C63" s="282"/>
      <c r="D63" s="282"/>
      <c r="E63" s="282"/>
      <c r="F63" s="242">
        <f>SUM(F61:F62)</f>
        <v>0</v>
      </c>
    </row>
    <row r="64" spans="1:6" ht="42" customHeight="1" thickBot="1">
      <c r="A64" s="33">
        <v>8</v>
      </c>
      <c r="B64" s="34" t="s">
        <v>64</v>
      </c>
      <c r="C64" s="24" t="s">
        <v>7</v>
      </c>
      <c r="D64" s="35">
        <v>73</v>
      </c>
      <c r="E64" s="246"/>
      <c r="F64" s="243">
        <f>E64*D64</f>
        <v>0</v>
      </c>
    </row>
    <row r="65" spans="1:6" ht="21.75" customHeight="1" thickBot="1">
      <c r="A65" s="233"/>
      <c r="B65" s="234"/>
      <c r="C65" s="235"/>
      <c r="D65" s="236"/>
      <c r="E65" s="237"/>
      <c r="F65" s="238"/>
    </row>
    <row r="66" spans="1:6" ht="31.5" customHeight="1" thickBot="1">
      <c r="A66" s="33"/>
      <c r="B66" s="284" t="s">
        <v>221</v>
      </c>
      <c r="C66" s="284"/>
      <c r="D66" s="284"/>
      <c r="E66" s="284"/>
      <c r="F66" s="285"/>
    </row>
    <row r="67" spans="1:6" ht="31.5" customHeight="1">
      <c r="A67" s="239">
        <f>A5</f>
        <v>1</v>
      </c>
      <c r="B67" s="283" t="str">
        <f>B5</f>
        <v>Demontaža</v>
      </c>
      <c r="C67" s="283"/>
      <c r="D67" s="283"/>
      <c r="E67" s="283"/>
      <c r="F67" s="240">
        <f>F24</f>
        <v>0</v>
      </c>
    </row>
    <row r="68" spans="1:6" ht="31.5" customHeight="1">
      <c r="A68" s="13">
        <f>A25</f>
        <v>2</v>
      </c>
      <c r="B68" s="281" t="s">
        <v>222</v>
      </c>
      <c r="C68" s="281"/>
      <c r="D68" s="281"/>
      <c r="E68" s="281"/>
      <c r="F68" s="241">
        <f>F35</f>
        <v>0</v>
      </c>
    </row>
    <row r="69" spans="1:6" ht="31.5" customHeight="1">
      <c r="A69" s="13">
        <f>A36</f>
        <v>3</v>
      </c>
      <c r="B69" s="281" t="s">
        <v>223</v>
      </c>
      <c r="C69" s="281"/>
      <c r="D69" s="281"/>
      <c r="E69" s="281"/>
      <c r="F69" s="241">
        <f>F36</f>
        <v>0</v>
      </c>
    </row>
    <row r="70" spans="1:6" ht="31.5" customHeight="1">
      <c r="A70" s="13">
        <f>A37</f>
        <v>4</v>
      </c>
      <c r="B70" s="281" t="str">
        <f>B37</f>
        <v>Pokrivački radovi</v>
      </c>
      <c r="C70" s="281"/>
      <c r="D70" s="281"/>
      <c r="E70" s="281"/>
      <c r="F70" s="241">
        <f>F40</f>
        <v>0</v>
      </c>
    </row>
    <row r="71" spans="1:6" ht="31.5" customHeight="1">
      <c r="A71" s="13">
        <f>A41</f>
        <v>5</v>
      </c>
      <c r="B71" s="281" t="s">
        <v>224</v>
      </c>
      <c r="C71" s="281"/>
      <c r="D71" s="281"/>
      <c r="E71" s="281"/>
      <c r="F71" s="241">
        <f>F54</f>
        <v>0</v>
      </c>
    </row>
    <row r="72" spans="1:6" ht="31.5" customHeight="1">
      <c r="A72" s="13">
        <f>A55</f>
        <v>6</v>
      </c>
      <c r="B72" s="281" t="s">
        <v>225</v>
      </c>
      <c r="C72" s="281"/>
      <c r="D72" s="281"/>
      <c r="E72" s="281"/>
      <c r="F72" s="241">
        <f>F56</f>
        <v>0</v>
      </c>
    </row>
    <row r="73" spans="1:6" ht="31.5" customHeight="1">
      <c r="A73" s="13">
        <f>A60</f>
        <v>7</v>
      </c>
      <c r="B73" s="281" t="s">
        <v>43</v>
      </c>
      <c r="C73" s="281"/>
      <c r="D73" s="281"/>
      <c r="E73" s="281"/>
      <c r="F73" s="241">
        <f>F63</f>
        <v>0</v>
      </c>
    </row>
    <row r="74" spans="1:6" ht="31.5" customHeight="1" thickBot="1">
      <c r="A74" s="21">
        <f>A64</f>
        <v>8</v>
      </c>
      <c r="B74" s="286" t="s">
        <v>226</v>
      </c>
      <c r="C74" s="286"/>
      <c r="D74" s="286"/>
      <c r="E74" s="286"/>
      <c r="F74" s="242">
        <f>F64</f>
        <v>0</v>
      </c>
    </row>
    <row r="75" spans="1:6" ht="19.5" customHeight="1" thickBot="1">
      <c r="A75" s="233"/>
      <c r="B75" s="234"/>
      <c r="C75" s="235"/>
      <c r="D75" s="236"/>
      <c r="E75" s="237"/>
      <c r="F75" s="238"/>
    </row>
    <row r="76" spans="1:6" ht="31.5" customHeight="1" thickBot="1">
      <c r="A76" s="287" t="s">
        <v>227</v>
      </c>
      <c r="B76" s="288"/>
      <c r="C76" s="288"/>
      <c r="D76" s="289"/>
      <c r="E76" s="290">
        <f>SUM(F67:F74)</f>
        <v>0</v>
      </c>
      <c r="F76" s="291"/>
    </row>
    <row r="77" spans="1:6" ht="31.5" customHeight="1"/>
    <row r="78" spans="1:6" ht="47.25" customHeight="1">
      <c r="A78" s="279" t="s">
        <v>219</v>
      </c>
      <c r="B78" s="280"/>
      <c r="C78" s="280"/>
      <c r="D78" s="280"/>
      <c r="E78" s="280"/>
      <c r="F78" s="280"/>
    </row>
  </sheetData>
  <mergeCells count="27">
    <mergeCell ref="A78:F78"/>
    <mergeCell ref="B73:E73"/>
    <mergeCell ref="B63:E63"/>
    <mergeCell ref="B67:E67"/>
    <mergeCell ref="B66:F66"/>
    <mergeCell ref="B68:E68"/>
    <mergeCell ref="B69:E69"/>
    <mergeCell ref="B70:E70"/>
    <mergeCell ref="B71:E71"/>
    <mergeCell ref="B72:E72"/>
    <mergeCell ref="B74:E74"/>
    <mergeCell ref="A76:D76"/>
    <mergeCell ref="E76:F76"/>
    <mergeCell ref="B40:E40"/>
    <mergeCell ref="B41:F41"/>
    <mergeCell ref="B60:F60"/>
    <mergeCell ref="B54:E54"/>
    <mergeCell ref="A2:F2"/>
    <mergeCell ref="B37:F37"/>
    <mergeCell ref="A3:F3"/>
    <mergeCell ref="B24:E24"/>
    <mergeCell ref="B35:E35"/>
    <mergeCell ref="B5:F5"/>
    <mergeCell ref="B25:F25"/>
    <mergeCell ref="B55:F55"/>
    <mergeCell ref="B59:E59"/>
    <mergeCell ref="C23:E23"/>
  </mergeCells>
  <phoneticPr fontId="14" type="noConversion"/>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C6CCD-4B40-4BAC-929A-65279432ADF8}">
  <dimension ref="A1:F6"/>
  <sheetViews>
    <sheetView workbookViewId="0">
      <selection activeCell="J5" sqref="J5"/>
    </sheetView>
  </sheetViews>
  <sheetFormatPr defaultRowHeight="14.4"/>
  <cols>
    <col min="2" max="2" width="44.5546875" customWidth="1"/>
    <col min="3" max="3" width="7.6640625" customWidth="1"/>
    <col min="4" max="4" width="7.88671875" customWidth="1"/>
    <col min="6" max="6" width="13.5546875" customWidth="1"/>
  </cols>
  <sheetData>
    <row r="1" spans="1:6" ht="15" thickBot="1"/>
    <row r="2" spans="1:6" ht="31.5" customHeight="1">
      <c r="A2" s="29">
        <v>1</v>
      </c>
      <c r="B2" s="292" t="s">
        <v>228</v>
      </c>
      <c r="C2" s="292"/>
      <c r="D2" s="292"/>
      <c r="E2" s="292"/>
      <c r="F2" s="293"/>
    </row>
    <row r="3" spans="1:6" ht="31.5" customHeight="1">
      <c r="A3" s="26">
        <v>1.1000000000000001</v>
      </c>
      <c r="B3" s="32" t="s">
        <v>63</v>
      </c>
      <c r="C3" s="10" t="s">
        <v>28</v>
      </c>
      <c r="D3" s="11">
        <v>2</v>
      </c>
      <c r="E3" s="247"/>
      <c r="F3" s="16">
        <f t="shared" ref="F3:F5" si="0">E3*D3</f>
        <v>0</v>
      </c>
    </row>
    <row r="4" spans="1:6" ht="31.5" customHeight="1">
      <c r="A4" s="26">
        <v>1.2</v>
      </c>
      <c r="B4" s="32" t="s">
        <v>62</v>
      </c>
      <c r="C4" s="10" t="s">
        <v>28</v>
      </c>
      <c r="D4" s="11">
        <v>2</v>
      </c>
      <c r="E4" s="247"/>
      <c r="F4" s="16">
        <f t="shared" si="0"/>
        <v>0</v>
      </c>
    </row>
    <row r="5" spans="1:6" ht="31.5" customHeight="1">
      <c r="A5" s="26">
        <v>1.3</v>
      </c>
      <c r="B5" s="32" t="s">
        <v>61</v>
      </c>
      <c r="C5" s="10" t="s">
        <v>28</v>
      </c>
      <c r="D5" s="11">
        <v>8</v>
      </c>
      <c r="E5" s="247"/>
      <c r="F5" s="16">
        <f t="shared" si="0"/>
        <v>0</v>
      </c>
    </row>
    <row r="6" spans="1:6" ht="31.5" customHeight="1" thickBot="1">
      <c r="A6" s="30"/>
      <c r="B6" s="282" t="s">
        <v>229</v>
      </c>
      <c r="C6" s="282"/>
      <c r="D6" s="282"/>
      <c r="E6" s="282"/>
      <c r="F6" s="18">
        <f>SUM(F3:F5)</f>
        <v>0</v>
      </c>
    </row>
  </sheetData>
  <mergeCells count="2">
    <mergeCell ref="B2:F2"/>
    <mergeCell ref="B6:E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F2B7-C84E-41FA-A8B2-97663D4D6104}">
  <dimension ref="A1:L144"/>
  <sheetViews>
    <sheetView topLeftCell="A118" workbookViewId="0">
      <selection activeCell="F120" sqref="F120"/>
    </sheetView>
  </sheetViews>
  <sheetFormatPr defaultColWidth="9.109375" defaultRowHeight="14.4"/>
  <cols>
    <col min="1" max="1" width="9.109375" style="73"/>
    <col min="2" max="2" width="46.6640625" style="73" customWidth="1"/>
    <col min="3" max="3" width="9.109375" style="73"/>
    <col min="4" max="4" width="6" style="73" customWidth="1"/>
    <col min="5" max="5" width="4.109375" style="73" customWidth="1"/>
    <col min="6" max="6" width="9.109375" style="73"/>
    <col min="7" max="7" width="5.33203125" style="73" customWidth="1"/>
    <col min="8" max="8" width="11.5546875" style="73" customWidth="1"/>
    <col min="9" max="16384" width="9.109375" style="73"/>
  </cols>
  <sheetData>
    <row r="1" spans="1:12">
      <c r="A1" s="103"/>
      <c r="B1" s="103"/>
      <c r="C1" s="104"/>
      <c r="D1" s="102"/>
      <c r="E1" s="102"/>
      <c r="F1" s="105"/>
      <c r="G1" s="105"/>
      <c r="H1" s="105"/>
      <c r="I1" s="130"/>
      <c r="J1" s="130"/>
      <c r="K1" s="130"/>
      <c r="L1" s="130"/>
    </row>
    <row r="2" spans="1:12" ht="27.6">
      <c r="A2" s="106"/>
      <c r="B2" s="107" t="s">
        <v>108</v>
      </c>
      <c r="C2" s="106"/>
      <c r="D2" s="106"/>
      <c r="E2" s="106"/>
      <c r="F2" s="106"/>
      <c r="G2" s="106"/>
      <c r="H2" s="106"/>
      <c r="I2" s="130"/>
      <c r="J2" s="130"/>
      <c r="K2" s="130"/>
      <c r="L2" s="130"/>
    </row>
    <row r="3" spans="1:12" ht="15" thickBot="1">
      <c r="A3" s="117"/>
      <c r="B3" s="114"/>
      <c r="C3" s="121"/>
      <c r="D3" s="119"/>
      <c r="E3" s="119"/>
      <c r="F3" s="122"/>
      <c r="G3" s="122"/>
      <c r="H3" s="113"/>
      <c r="I3" s="130"/>
      <c r="J3" s="130"/>
      <c r="K3" s="130"/>
      <c r="L3" s="130"/>
    </row>
    <row r="4" spans="1:12" ht="15" thickBot="1">
      <c r="A4" s="108" t="s">
        <v>65</v>
      </c>
      <c r="B4" s="109" t="s">
        <v>66</v>
      </c>
      <c r="C4" s="110" t="s">
        <v>109</v>
      </c>
      <c r="D4" s="110" t="s">
        <v>110</v>
      </c>
      <c r="E4" s="110"/>
      <c r="F4" s="110" t="s">
        <v>69</v>
      </c>
      <c r="G4" s="110"/>
      <c r="H4" s="110" t="s">
        <v>70</v>
      </c>
      <c r="I4" s="130"/>
      <c r="J4" s="130"/>
      <c r="K4" s="130"/>
      <c r="L4" s="130"/>
    </row>
    <row r="5" spans="1:12">
      <c r="A5" s="111"/>
      <c r="B5" s="103"/>
      <c r="C5" s="112"/>
      <c r="D5" s="112"/>
      <c r="E5" s="112"/>
      <c r="F5" s="112"/>
      <c r="G5" s="112"/>
      <c r="H5" s="112"/>
      <c r="I5" s="130"/>
      <c r="J5" s="130"/>
      <c r="K5" s="130"/>
      <c r="L5" s="130"/>
    </row>
    <row r="6" spans="1:12" s="132" customFormat="1" ht="13.8">
      <c r="A6" s="40">
        <v>0</v>
      </c>
      <c r="B6" s="124" t="s">
        <v>111</v>
      </c>
      <c r="C6" s="121"/>
      <c r="D6" s="119"/>
      <c r="E6" s="131"/>
      <c r="F6" s="113"/>
      <c r="G6" s="70"/>
      <c r="H6" s="70"/>
      <c r="I6" s="70"/>
      <c r="J6" s="70"/>
    </row>
    <row r="7" spans="1:12" s="132" customFormat="1" ht="13.8">
      <c r="A7" s="40"/>
      <c r="B7" s="124"/>
      <c r="C7" s="121"/>
      <c r="D7" s="119"/>
      <c r="E7" s="131"/>
      <c r="F7" s="113"/>
      <c r="G7" s="70"/>
      <c r="H7" s="70"/>
      <c r="I7" s="70"/>
      <c r="J7" s="70"/>
    </row>
    <row r="8" spans="1:12" s="132" customFormat="1" ht="82.8">
      <c r="A8" s="133">
        <v>0.1</v>
      </c>
      <c r="B8" s="114" t="s">
        <v>112</v>
      </c>
      <c r="C8" s="134"/>
      <c r="D8" s="135"/>
      <c r="E8" s="136"/>
      <c r="F8" s="137"/>
      <c r="G8" s="70"/>
      <c r="H8" s="70"/>
      <c r="I8" s="70"/>
      <c r="J8" s="70"/>
    </row>
    <row r="9" spans="1:12" s="132" customFormat="1">
      <c r="A9" s="223"/>
      <c r="B9" s="128"/>
      <c r="C9" s="209" t="s">
        <v>113</v>
      </c>
      <c r="D9" s="210">
        <v>1</v>
      </c>
      <c r="E9" s="210" t="s">
        <v>114</v>
      </c>
      <c r="F9" s="224"/>
      <c r="G9" s="215" t="s">
        <v>115</v>
      </c>
      <c r="H9" s="225">
        <f>D9*F9</f>
        <v>0</v>
      </c>
      <c r="I9" s="70"/>
      <c r="J9" s="70"/>
    </row>
    <row r="10" spans="1:12" s="132" customFormat="1" ht="13.8">
      <c r="A10" s="133"/>
      <c r="B10" s="124" t="s">
        <v>116</v>
      </c>
      <c r="C10" s="121"/>
      <c r="D10" s="119"/>
      <c r="E10" s="131"/>
      <c r="F10" s="222"/>
      <c r="G10" s="70"/>
      <c r="H10" s="146">
        <f>SUM(H1:H9)</f>
        <v>0</v>
      </c>
      <c r="I10" s="70"/>
      <c r="J10" s="70"/>
    </row>
    <row r="11" spans="1:12">
      <c r="A11" s="111"/>
      <c r="B11" s="103"/>
      <c r="C11" s="112"/>
      <c r="D11" s="112"/>
      <c r="E11" s="112"/>
      <c r="F11" s="112"/>
      <c r="G11" s="112"/>
      <c r="H11" s="112"/>
      <c r="I11" s="130"/>
      <c r="J11" s="130"/>
      <c r="K11" s="130"/>
      <c r="L11" s="130"/>
    </row>
    <row r="12" spans="1:12">
      <c r="A12" s="103"/>
      <c r="B12" s="103"/>
      <c r="C12" s="104"/>
      <c r="D12" s="104"/>
      <c r="E12" s="104"/>
      <c r="F12" s="115"/>
      <c r="G12" s="115"/>
      <c r="H12" s="115"/>
      <c r="I12" s="130"/>
      <c r="J12" s="130"/>
      <c r="K12" s="130"/>
      <c r="L12" s="130"/>
    </row>
    <row r="13" spans="1:12" s="147" customFormat="1" ht="13.8">
      <c r="A13" s="144" t="s">
        <v>71</v>
      </c>
      <c r="B13" s="124" t="s">
        <v>117</v>
      </c>
      <c r="C13" s="134"/>
      <c r="D13" s="135"/>
      <c r="E13" s="135"/>
      <c r="F13" s="145"/>
      <c r="G13" s="145"/>
      <c r="H13" s="146"/>
    </row>
    <row r="14" spans="1:12">
      <c r="A14" s="115"/>
      <c r="B14" s="114"/>
      <c r="C14" s="121"/>
      <c r="D14" s="119"/>
      <c r="E14" s="119"/>
      <c r="F14" s="122"/>
      <c r="G14" s="122"/>
      <c r="H14" s="140"/>
      <c r="I14" s="148"/>
      <c r="J14" s="130"/>
      <c r="K14" s="130"/>
      <c r="L14" s="130"/>
    </row>
    <row r="15" spans="1:12" ht="276">
      <c r="A15" s="117" t="s">
        <v>118</v>
      </c>
      <c r="B15" s="114" t="s">
        <v>119</v>
      </c>
      <c r="C15" s="121"/>
      <c r="D15" s="119"/>
      <c r="E15" s="119"/>
      <c r="F15" s="138"/>
      <c r="G15" s="138"/>
      <c r="H15" s="113"/>
      <c r="I15" s="148"/>
      <c r="J15" s="130"/>
      <c r="K15" s="130"/>
      <c r="L15" s="130"/>
    </row>
    <row r="16" spans="1:12" ht="27.6">
      <c r="A16" s="117"/>
      <c r="B16" s="114" t="s">
        <v>120</v>
      </c>
      <c r="C16" s="121" t="s">
        <v>75</v>
      </c>
      <c r="D16" s="119">
        <v>1</v>
      </c>
      <c r="E16" s="119"/>
      <c r="F16" s="138"/>
      <c r="G16" s="138"/>
      <c r="H16" s="113"/>
      <c r="I16" s="148"/>
      <c r="J16" s="130"/>
      <c r="K16" s="130"/>
      <c r="L16" s="130"/>
    </row>
    <row r="17" spans="1:12" ht="41.4">
      <c r="A17" s="117"/>
      <c r="B17" s="114" t="s">
        <v>121</v>
      </c>
      <c r="C17" s="121" t="s">
        <v>75</v>
      </c>
      <c r="D17" s="119">
        <v>1</v>
      </c>
      <c r="E17" s="119"/>
      <c r="F17" s="138"/>
      <c r="G17" s="138"/>
      <c r="H17" s="113"/>
      <c r="I17" s="148"/>
      <c r="J17" s="121"/>
      <c r="K17" s="130"/>
      <c r="L17" s="130"/>
    </row>
    <row r="18" spans="1:12" ht="41.4">
      <c r="A18" s="117"/>
      <c r="B18" s="114" t="s">
        <v>122</v>
      </c>
      <c r="C18" s="121" t="s">
        <v>75</v>
      </c>
      <c r="D18" s="119">
        <v>1</v>
      </c>
      <c r="E18" s="119"/>
      <c r="F18" s="138"/>
      <c r="G18" s="138"/>
      <c r="H18" s="113"/>
      <c r="I18" s="148"/>
      <c r="J18" s="121"/>
      <c r="K18" s="130"/>
      <c r="L18" s="130"/>
    </row>
    <row r="19" spans="1:12" ht="41.4">
      <c r="A19" s="117"/>
      <c r="B19" s="59" t="s">
        <v>123</v>
      </c>
      <c r="C19" s="121" t="s">
        <v>75</v>
      </c>
      <c r="D19" s="119">
        <v>5</v>
      </c>
      <c r="E19" s="119"/>
      <c r="F19" s="138"/>
      <c r="G19" s="138"/>
      <c r="H19" s="113"/>
      <c r="I19" s="148"/>
      <c r="J19" s="121"/>
      <c r="K19" s="130"/>
      <c r="L19" s="130"/>
    </row>
    <row r="20" spans="1:12" ht="41.4">
      <c r="A20" s="117"/>
      <c r="B20" s="114" t="s">
        <v>124</v>
      </c>
      <c r="C20" s="121" t="s">
        <v>75</v>
      </c>
      <c r="D20" s="119">
        <v>10</v>
      </c>
      <c r="E20" s="119"/>
      <c r="F20" s="138"/>
      <c r="G20" s="138"/>
      <c r="H20" s="113"/>
      <c r="I20" s="148"/>
      <c r="J20" s="121"/>
      <c r="K20" s="130"/>
      <c r="L20" s="130"/>
    </row>
    <row r="21" spans="1:12" ht="27.6">
      <c r="A21" s="117"/>
      <c r="B21" s="116" t="s">
        <v>125</v>
      </c>
      <c r="C21" s="121" t="s">
        <v>75</v>
      </c>
      <c r="D21" s="119">
        <v>1</v>
      </c>
      <c r="E21" s="119"/>
      <c r="F21" s="138"/>
      <c r="G21" s="138"/>
      <c r="H21" s="113"/>
      <c r="I21" s="148"/>
      <c r="J21" s="121"/>
      <c r="K21" s="130"/>
      <c r="L21" s="130"/>
    </row>
    <row r="22" spans="1:12" ht="41.4">
      <c r="A22" s="117"/>
      <c r="B22" s="114" t="s">
        <v>126</v>
      </c>
      <c r="C22" s="121" t="s">
        <v>75</v>
      </c>
      <c r="D22" s="119">
        <v>5</v>
      </c>
      <c r="E22" s="111"/>
      <c r="F22" s="138"/>
      <c r="G22" s="138"/>
      <c r="H22" s="113"/>
      <c r="J22" s="121"/>
      <c r="K22" s="130"/>
      <c r="L22" s="130"/>
    </row>
    <row r="23" spans="1:12" ht="27.6">
      <c r="A23" s="117"/>
      <c r="B23" s="116" t="s">
        <v>127</v>
      </c>
      <c r="C23" s="121" t="s">
        <v>75</v>
      </c>
      <c r="D23" s="119">
        <v>4</v>
      </c>
      <c r="E23" s="119"/>
      <c r="F23" s="138"/>
      <c r="G23" s="138"/>
      <c r="H23" s="113"/>
      <c r="I23" s="148"/>
      <c r="J23" s="121"/>
      <c r="K23" s="130"/>
      <c r="L23" s="130"/>
    </row>
    <row r="24" spans="1:12" ht="41.4">
      <c r="A24" s="117"/>
      <c r="B24" s="116" t="s">
        <v>128</v>
      </c>
      <c r="C24" s="121" t="s">
        <v>75</v>
      </c>
      <c r="D24" s="119">
        <v>11</v>
      </c>
      <c r="E24" s="119"/>
      <c r="F24" s="138"/>
      <c r="G24" s="138"/>
      <c r="H24" s="113"/>
      <c r="I24" s="148"/>
      <c r="J24" s="121"/>
      <c r="K24" s="130"/>
      <c r="L24" s="130"/>
    </row>
    <row r="25" spans="1:12" ht="41.4">
      <c r="A25" s="117"/>
      <c r="B25" s="59" t="s">
        <v>129</v>
      </c>
      <c r="C25" s="121" t="s">
        <v>75</v>
      </c>
      <c r="D25" s="119">
        <v>1</v>
      </c>
      <c r="E25" s="119"/>
      <c r="F25" s="138"/>
      <c r="G25" s="138"/>
      <c r="H25" s="113"/>
      <c r="I25" s="148"/>
      <c r="J25" s="121"/>
      <c r="K25" s="130"/>
      <c r="L25" s="130"/>
    </row>
    <row r="26" spans="1:12" ht="27.6">
      <c r="A26" s="117"/>
      <c r="B26" s="118" t="s">
        <v>130</v>
      </c>
      <c r="C26" s="121" t="s">
        <v>75</v>
      </c>
      <c r="D26" s="119">
        <v>1</v>
      </c>
      <c r="E26" s="119"/>
      <c r="F26" s="138"/>
      <c r="G26" s="138"/>
      <c r="H26" s="113"/>
      <c r="I26" s="148"/>
      <c r="J26" s="149"/>
      <c r="K26" s="130"/>
      <c r="L26" s="130"/>
    </row>
    <row r="27" spans="1:12" ht="27.6">
      <c r="A27" s="117"/>
      <c r="B27" s="118" t="s">
        <v>131</v>
      </c>
      <c r="C27" s="121"/>
      <c r="D27" s="119"/>
      <c r="E27" s="119"/>
      <c r="F27" s="138"/>
      <c r="G27" s="138"/>
      <c r="H27" s="113"/>
      <c r="I27" s="148"/>
      <c r="J27" s="121"/>
      <c r="K27" s="130"/>
      <c r="L27" s="130"/>
    </row>
    <row r="28" spans="1:12" ht="41.4">
      <c r="A28" s="117"/>
      <c r="B28" s="114" t="s">
        <v>132</v>
      </c>
      <c r="C28" s="121" t="s">
        <v>133</v>
      </c>
      <c r="D28" s="119">
        <v>1</v>
      </c>
      <c r="E28" s="119" t="s">
        <v>114</v>
      </c>
      <c r="F28" s="138"/>
      <c r="G28" s="139" t="s">
        <v>115</v>
      </c>
      <c r="H28" s="140">
        <f>D28*F28</f>
        <v>0</v>
      </c>
      <c r="I28" s="148"/>
      <c r="J28" s="130"/>
      <c r="K28" s="130"/>
      <c r="L28" s="130"/>
    </row>
    <row r="29" spans="1:12">
      <c r="A29" s="117"/>
      <c r="B29" s="63"/>
      <c r="C29" s="121"/>
      <c r="D29" s="150"/>
      <c r="E29" s="150"/>
      <c r="F29" s="151"/>
      <c r="G29" s="139"/>
      <c r="H29" s="152"/>
    </row>
    <row r="30" spans="1:12" ht="27.6">
      <c r="A30" s="153"/>
      <c r="B30" s="127" t="s">
        <v>134</v>
      </c>
      <c r="C30" s="154"/>
      <c r="D30" s="155"/>
      <c r="E30" s="155"/>
      <c r="F30" s="156"/>
      <c r="G30" s="156"/>
      <c r="H30" s="143">
        <f>SUM(H14:H29)</f>
        <v>0</v>
      </c>
    </row>
    <row r="31" spans="1:12">
      <c r="A31" s="144"/>
      <c r="B31" s="124"/>
      <c r="C31" s="134"/>
      <c r="D31" s="135"/>
      <c r="E31" s="135"/>
      <c r="F31" s="145"/>
      <c r="G31" s="145"/>
      <c r="H31" s="146"/>
    </row>
    <row r="32" spans="1:12" ht="27.6">
      <c r="A32" s="144" t="s">
        <v>104</v>
      </c>
      <c r="B32" s="120" t="s">
        <v>135</v>
      </c>
      <c r="C32" s="134"/>
      <c r="D32" s="135"/>
      <c r="E32" s="135"/>
      <c r="F32" s="145"/>
      <c r="G32" s="145"/>
      <c r="H32" s="113"/>
      <c r="I32" s="130"/>
      <c r="J32" s="130"/>
      <c r="K32" s="130"/>
      <c r="L32" s="130"/>
    </row>
    <row r="33" spans="1:12">
      <c r="A33" s="144"/>
      <c r="B33" s="120"/>
      <c r="C33" s="134"/>
      <c r="D33" s="135"/>
      <c r="E33" s="135"/>
      <c r="F33" s="145"/>
      <c r="G33" s="145"/>
      <c r="H33" s="157"/>
      <c r="I33" s="130"/>
      <c r="J33" s="157"/>
      <c r="K33" s="130"/>
      <c r="L33" s="130"/>
    </row>
    <row r="34" spans="1:12" ht="220.8">
      <c r="A34" s="158" t="s">
        <v>136</v>
      </c>
      <c r="B34" s="59" t="s">
        <v>137</v>
      </c>
      <c r="C34" s="121"/>
      <c r="D34" s="119"/>
      <c r="E34" s="119"/>
      <c r="F34" s="122"/>
      <c r="G34" s="122"/>
      <c r="H34" s="113"/>
      <c r="I34" s="130"/>
      <c r="J34" s="130"/>
      <c r="K34" s="130"/>
      <c r="L34" s="130"/>
    </row>
    <row r="35" spans="1:12" ht="27.6">
      <c r="A35" s="158"/>
      <c r="B35" s="159" t="s">
        <v>138</v>
      </c>
      <c r="C35" s="121" t="s">
        <v>75</v>
      </c>
      <c r="D35" s="160">
        <v>12</v>
      </c>
      <c r="E35" s="160" t="s">
        <v>114</v>
      </c>
      <c r="F35" s="161"/>
      <c r="G35" s="139" t="s">
        <v>115</v>
      </c>
      <c r="H35" s="140">
        <f>D35*F35</f>
        <v>0</v>
      </c>
      <c r="I35" s="130"/>
      <c r="J35" s="130"/>
      <c r="K35" s="130"/>
      <c r="L35" s="130"/>
    </row>
    <row r="36" spans="1:12">
      <c r="A36" s="158"/>
      <c r="B36" s="59"/>
      <c r="I36" s="130"/>
      <c r="J36" s="130"/>
      <c r="K36" s="130"/>
      <c r="L36" s="130"/>
    </row>
    <row r="37" spans="1:12" ht="69">
      <c r="A37" s="162" t="s">
        <v>139</v>
      </c>
      <c r="B37" s="123" t="s">
        <v>140</v>
      </c>
      <c r="C37" s="163" t="s">
        <v>75</v>
      </c>
      <c r="D37" s="164">
        <v>2</v>
      </c>
      <c r="E37" s="165" t="s">
        <v>114</v>
      </c>
      <c r="F37" s="165"/>
      <c r="G37" s="139" t="s">
        <v>115</v>
      </c>
      <c r="H37" s="166">
        <f>F37*D37</f>
        <v>0</v>
      </c>
      <c r="I37" s="130"/>
      <c r="J37" s="130"/>
      <c r="K37" s="130"/>
      <c r="L37" s="130"/>
    </row>
    <row r="38" spans="1:12">
      <c r="A38" s="162"/>
      <c r="B38" s="123"/>
      <c r="C38" s="163"/>
      <c r="D38" s="165"/>
      <c r="E38" s="165"/>
      <c r="F38" s="165"/>
      <c r="G38" s="165"/>
      <c r="H38" s="166"/>
      <c r="I38" s="130"/>
      <c r="J38" s="130"/>
      <c r="K38" s="130"/>
      <c r="L38" s="130"/>
    </row>
    <row r="39" spans="1:12" s="172" customFormat="1" ht="69">
      <c r="A39" s="167" t="s">
        <v>141</v>
      </c>
      <c r="B39" s="168" t="s">
        <v>142</v>
      </c>
      <c r="C39" s="163" t="s">
        <v>75</v>
      </c>
      <c r="D39" s="169">
        <v>1</v>
      </c>
      <c r="E39" s="169" t="s">
        <v>114</v>
      </c>
      <c r="F39" s="170"/>
      <c r="G39" s="139" t="s">
        <v>115</v>
      </c>
      <c r="H39" s="171">
        <f>D39*F39</f>
        <v>0</v>
      </c>
    </row>
    <row r="40" spans="1:12">
      <c r="A40" s="158"/>
      <c r="B40" s="116"/>
      <c r="C40" s="121"/>
      <c r="D40" s="161"/>
      <c r="E40" s="161"/>
      <c r="F40" s="161"/>
      <c r="G40" s="161"/>
      <c r="H40" s="140"/>
      <c r="I40" s="130"/>
      <c r="J40" s="130"/>
      <c r="K40" s="130"/>
      <c r="L40" s="130"/>
    </row>
    <row r="41" spans="1:12" ht="41.4">
      <c r="A41" s="173" t="s">
        <v>143</v>
      </c>
      <c r="B41" s="59" t="s">
        <v>144</v>
      </c>
      <c r="C41" s="68" t="s">
        <v>133</v>
      </c>
      <c r="D41" s="174">
        <v>1</v>
      </c>
      <c r="E41" s="175" t="s">
        <v>114</v>
      </c>
      <c r="F41" s="176"/>
      <c r="G41" s="139" t="s">
        <v>115</v>
      </c>
      <c r="H41" s="140">
        <f>D41*F41</f>
        <v>0</v>
      </c>
      <c r="I41" s="130"/>
      <c r="J41" s="130"/>
      <c r="K41" s="130"/>
      <c r="L41" s="130"/>
    </row>
    <row r="42" spans="1:12">
      <c r="A42" s="173"/>
      <c r="B42" s="59"/>
      <c r="C42" s="68"/>
      <c r="D42" s="175"/>
      <c r="E42" s="175"/>
      <c r="F42" s="175"/>
      <c r="G42" s="175"/>
      <c r="H42" s="140"/>
      <c r="I42" s="130"/>
      <c r="J42" s="130"/>
      <c r="K42" s="130"/>
      <c r="L42" s="130"/>
    </row>
    <row r="43" spans="1:12">
      <c r="A43" s="158"/>
      <c r="B43" s="116"/>
      <c r="C43" s="121"/>
      <c r="D43" s="160"/>
      <c r="E43" s="129"/>
      <c r="F43" s="122"/>
      <c r="G43" s="139"/>
      <c r="H43" s="177"/>
      <c r="I43" s="130"/>
      <c r="J43" s="130"/>
      <c r="K43" s="130"/>
      <c r="L43" s="130"/>
    </row>
    <row r="44" spans="1:12" ht="27.6">
      <c r="A44" s="117"/>
      <c r="B44" s="127" t="s">
        <v>145</v>
      </c>
      <c r="C44" s="154"/>
      <c r="D44" s="178"/>
      <c r="E44" s="178"/>
      <c r="F44" s="179"/>
      <c r="G44" s="179"/>
      <c r="H44" s="180">
        <f>SUM(H35:H42)</f>
        <v>0</v>
      </c>
      <c r="I44" s="130"/>
      <c r="J44" s="130"/>
      <c r="K44" s="130"/>
      <c r="L44" s="130"/>
    </row>
    <row r="45" spans="1:12">
      <c r="A45" s="144"/>
      <c r="B45" s="124"/>
      <c r="C45" s="134"/>
      <c r="D45" s="135"/>
      <c r="E45" s="135"/>
      <c r="F45" s="145"/>
      <c r="G45" s="145"/>
      <c r="H45" s="146"/>
    </row>
    <row r="46" spans="1:12">
      <c r="A46" s="144"/>
      <c r="B46" s="124"/>
      <c r="C46" s="134"/>
      <c r="D46" s="135"/>
      <c r="E46" s="135"/>
      <c r="F46" s="145"/>
      <c r="G46" s="145"/>
      <c r="H46" s="146"/>
    </row>
    <row r="47" spans="1:12" ht="41.4">
      <c r="A47" s="144" t="s">
        <v>105</v>
      </c>
      <c r="B47" s="124" t="s">
        <v>146</v>
      </c>
      <c r="C47" s="121"/>
      <c r="D47" s="119"/>
      <c r="E47" s="119"/>
      <c r="F47" s="122"/>
      <c r="G47" s="122"/>
      <c r="H47" s="140"/>
    </row>
    <row r="48" spans="1:12">
      <c r="A48" s="181"/>
      <c r="B48" s="124"/>
      <c r="C48" s="121"/>
      <c r="D48" s="119"/>
      <c r="E48" s="119"/>
      <c r="F48" s="122"/>
      <c r="G48" s="122"/>
      <c r="H48" s="140"/>
    </row>
    <row r="49" spans="1:8" ht="138">
      <c r="A49" s="117" t="s">
        <v>147</v>
      </c>
      <c r="B49" s="114" t="s">
        <v>148</v>
      </c>
      <c r="C49" s="121" t="s">
        <v>1</v>
      </c>
      <c r="D49" s="119">
        <v>100</v>
      </c>
      <c r="E49" s="119" t="s">
        <v>114</v>
      </c>
      <c r="F49" s="122"/>
      <c r="G49" s="139" t="s">
        <v>115</v>
      </c>
      <c r="H49" s="140">
        <f>D49*F49</f>
        <v>0</v>
      </c>
    </row>
    <row r="50" spans="1:8">
      <c r="A50" s="181"/>
      <c r="B50" s="124"/>
      <c r="C50" s="121"/>
      <c r="D50" s="119"/>
      <c r="E50" s="119"/>
      <c r="F50" s="122"/>
      <c r="G50" s="122"/>
      <c r="H50" s="140"/>
    </row>
    <row r="51" spans="1:8" ht="82.8">
      <c r="A51" s="117" t="s">
        <v>149</v>
      </c>
      <c r="B51" s="114" t="s">
        <v>150</v>
      </c>
      <c r="C51" s="121" t="s">
        <v>1</v>
      </c>
      <c r="D51" s="119">
        <v>30</v>
      </c>
      <c r="E51" s="119" t="s">
        <v>114</v>
      </c>
      <c r="F51" s="122"/>
      <c r="G51" s="139" t="s">
        <v>115</v>
      </c>
      <c r="H51" s="140">
        <f>D51*F51</f>
        <v>0</v>
      </c>
    </row>
    <row r="52" spans="1:8">
      <c r="A52" s="181"/>
      <c r="B52" s="124"/>
      <c r="C52" s="121"/>
      <c r="D52" s="119"/>
      <c r="E52" s="119"/>
      <c r="F52" s="122"/>
      <c r="G52" s="122"/>
      <c r="H52" s="140"/>
    </row>
    <row r="53" spans="1:8" ht="138">
      <c r="A53" s="117" t="s">
        <v>151</v>
      </c>
      <c r="B53" s="114" t="s">
        <v>152</v>
      </c>
      <c r="C53" s="121" t="s">
        <v>1</v>
      </c>
      <c r="D53" s="119">
        <v>60</v>
      </c>
      <c r="E53" s="119" t="s">
        <v>114</v>
      </c>
      <c r="F53" s="122"/>
      <c r="G53" s="139" t="s">
        <v>115</v>
      </c>
      <c r="H53" s="140">
        <f>D53*F53</f>
        <v>0</v>
      </c>
    </row>
    <row r="54" spans="1:8">
      <c r="A54" s="117"/>
      <c r="B54" s="114"/>
      <c r="C54" s="121"/>
      <c r="D54" s="119"/>
      <c r="E54" s="119"/>
      <c r="F54" s="122"/>
      <c r="G54" s="122"/>
      <c r="H54" s="140"/>
    </row>
    <row r="55" spans="1:8" ht="138">
      <c r="A55" s="117" t="s">
        <v>153</v>
      </c>
      <c r="B55" s="114" t="s">
        <v>154</v>
      </c>
      <c r="C55" s="121" t="s">
        <v>1</v>
      </c>
      <c r="D55" s="119">
        <v>150</v>
      </c>
      <c r="E55" s="119" t="s">
        <v>114</v>
      </c>
      <c r="F55" s="122"/>
      <c r="G55" s="139" t="s">
        <v>115</v>
      </c>
      <c r="H55" s="140">
        <f>D55*F55</f>
        <v>0</v>
      </c>
    </row>
    <row r="56" spans="1:8">
      <c r="A56" s="117"/>
      <c r="B56" s="114"/>
      <c r="C56" s="121"/>
      <c r="D56" s="119"/>
      <c r="E56" s="119"/>
      <c r="F56" s="122"/>
      <c r="G56" s="122"/>
      <c r="H56" s="140"/>
    </row>
    <row r="57" spans="1:8" ht="124.2">
      <c r="A57" s="117" t="s">
        <v>155</v>
      </c>
      <c r="B57" s="114" t="s">
        <v>156</v>
      </c>
      <c r="C57" s="121" t="s">
        <v>1</v>
      </c>
      <c r="D57" s="119">
        <v>160</v>
      </c>
      <c r="E57" s="119" t="s">
        <v>114</v>
      </c>
      <c r="F57" s="122"/>
      <c r="G57" s="139" t="s">
        <v>115</v>
      </c>
      <c r="H57" s="140">
        <f>D57*F57</f>
        <v>0</v>
      </c>
    </row>
    <row r="58" spans="1:8">
      <c r="A58" s="117"/>
      <c r="B58" s="114"/>
      <c r="C58" s="121"/>
      <c r="D58" s="119"/>
      <c r="E58" s="119"/>
      <c r="F58" s="122"/>
      <c r="G58" s="139"/>
      <c r="H58" s="140"/>
    </row>
    <row r="59" spans="1:8" ht="110.4">
      <c r="A59" s="117" t="s">
        <v>157</v>
      </c>
      <c r="B59" s="114" t="s">
        <v>158</v>
      </c>
      <c r="C59" s="121" t="s">
        <v>75</v>
      </c>
      <c r="D59" s="119">
        <v>20</v>
      </c>
      <c r="E59" s="119" t="s">
        <v>114</v>
      </c>
      <c r="F59" s="122"/>
      <c r="G59" s="139" t="s">
        <v>115</v>
      </c>
      <c r="H59" s="140">
        <f>D59*F59</f>
        <v>0</v>
      </c>
    </row>
    <row r="60" spans="1:8">
      <c r="A60" s="117"/>
      <c r="B60" s="114"/>
      <c r="C60" s="121"/>
      <c r="D60" s="119"/>
      <c r="E60" s="119"/>
      <c r="F60" s="122"/>
      <c r="G60" s="139"/>
      <c r="H60" s="140"/>
    </row>
    <row r="61" spans="1:8" ht="27.6">
      <c r="A61" s="182"/>
      <c r="B61" s="183" t="s">
        <v>159</v>
      </c>
      <c r="C61" s="184"/>
      <c r="D61" s="185"/>
      <c r="E61" s="185"/>
      <c r="F61" s="184"/>
      <c r="G61" s="184"/>
      <c r="H61" s="186">
        <f>SUM(H48:H59)</f>
        <v>0</v>
      </c>
    </row>
    <row r="62" spans="1:8">
      <c r="A62" s="181"/>
      <c r="B62" s="124"/>
      <c r="C62" s="121"/>
      <c r="D62" s="119"/>
      <c r="E62" s="119"/>
      <c r="F62" s="121"/>
      <c r="G62" s="121"/>
      <c r="H62" s="187"/>
    </row>
    <row r="63" spans="1:8">
      <c r="A63" s="144" t="s">
        <v>160</v>
      </c>
      <c r="B63" s="124" t="s">
        <v>161</v>
      </c>
      <c r="C63" s="121"/>
      <c r="D63" s="119"/>
      <c r="E63" s="119"/>
      <c r="F63" s="188"/>
      <c r="G63" s="188"/>
      <c r="H63" s="113"/>
    </row>
    <row r="64" spans="1:8">
      <c r="A64" s="144"/>
      <c r="B64" s="124" t="s">
        <v>162</v>
      </c>
      <c r="C64" s="121"/>
      <c r="D64" s="119"/>
      <c r="E64" s="119"/>
      <c r="F64" s="188"/>
      <c r="G64" s="188"/>
      <c r="H64" s="113"/>
    </row>
    <row r="65" spans="1:8">
      <c r="D65" s="189"/>
      <c r="E65" s="189"/>
      <c r="F65" s="190"/>
      <c r="G65" s="190"/>
      <c r="H65" s="190"/>
    </row>
    <row r="66" spans="1:8" ht="96.6">
      <c r="A66" s="117" t="s">
        <v>163</v>
      </c>
      <c r="B66" s="114" t="s">
        <v>164</v>
      </c>
      <c r="C66" s="121" t="s">
        <v>1</v>
      </c>
      <c r="D66" s="119">
        <v>250</v>
      </c>
      <c r="E66" s="119" t="s">
        <v>114</v>
      </c>
      <c r="F66" s="122"/>
      <c r="G66" s="139" t="s">
        <v>115</v>
      </c>
      <c r="H66" s="140">
        <f>D66*F66</f>
        <v>0</v>
      </c>
    </row>
    <row r="67" spans="1:8">
      <c r="A67" s="117"/>
      <c r="B67" s="114"/>
      <c r="C67" s="121"/>
      <c r="D67" s="119"/>
      <c r="E67" s="119"/>
      <c r="F67" s="122"/>
      <c r="G67" s="139"/>
      <c r="H67" s="140"/>
    </row>
    <row r="68" spans="1:8" ht="124.2">
      <c r="A68" s="117" t="s">
        <v>165</v>
      </c>
      <c r="B68" s="125" t="s">
        <v>166</v>
      </c>
      <c r="C68" s="191" t="s">
        <v>133</v>
      </c>
      <c r="D68" s="192">
        <v>23</v>
      </c>
      <c r="E68" s="193" t="s">
        <v>114</v>
      </c>
      <c r="F68" s="193"/>
      <c r="G68" s="139" t="s">
        <v>115</v>
      </c>
      <c r="H68" s="140">
        <f>D68*F68</f>
        <v>0</v>
      </c>
    </row>
    <row r="69" spans="1:8">
      <c r="D69" s="189"/>
    </row>
    <row r="70" spans="1:8" ht="138">
      <c r="A70" s="117" t="s">
        <v>167</v>
      </c>
      <c r="B70" s="125" t="s">
        <v>168</v>
      </c>
      <c r="C70" s="191" t="s">
        <v>133</v>
      </c>
      <c r="D70" s="191">
        <v>9</v>
      </c>
      <c r="E70" s="193" t="s">
        <v>114</v>
      </c>
      <c r="F70" s="193"/>
      <c r="G70" s="139" t="s">
        <v>115</v>
      </c>
      <c r="H70" s="140">
        <f>D70*F70</f>
        <v>0</v>
      </c>
    </row>
    <row r="71" spans="1:8" ht="55.2">
      <c r="B71" s="125" t="s">
        <v>169</v>
      </c>
      <c r="C71" s="191" t="s">
        <v>133</v>
      </c>
      <c r="D71" s="192">
        <v>18</v>
      </c>
      <c r="E71" s="193" t="s">
        <v>114</v>
      </c>
      <c r="F71" s="193"/>
      <c r="G71" s="139" t="s">
        <v>115</v>
      </c>
      <c r="H71" s="140">
        <f>D71*F71</f>
        <v>0</v>
      </c>
    </row>
    <row r="72" spans="1:8">
      <c r="A72" s="296"/>
      <c r="B72" s="296"/>
      <c r="C72" s="121"/>
      <c r="D72" s="121"/>
      <c r="E72" s="194"/>
      <c r="F72" s="121"/>
    </row>
    <row r="73" spans="1:8" ht="96.6">
      <c r="A73" s="117" t="s">
        <v>170</v>
      </c>
      <c r="B73" s="126" t="s">
        <v>171</v>
      </c>
      <c r="C73" s="121" t="s">
        <v>28</v>
      </c>
      <c r="D73" s="121">
        <v>4</v>
      </c>
      <c r="E73" s="121" t="s">
        <v>114</v>
      </c>
      <c r="F73" s="121"/>
      <c r="G73" s="139" t="s">
        <v>115</v>
      </c>
      <c r="H73" s="140">
        <f>D73*F73</f>
        <v>0</v>
      </c>
    </row>
    <row r="74" spans="1:8">
      <c r="A74" s="296"/>
      <c r="B74" s="296"/>
      <c r="C74" s="121"/>
      <c r="D74" s="121"/>
      <c r="E74" s="194"/>
      <c r="F74" s="121"/>
    </row>
    <row r="75" spans="1:8" ht="96.6">
      <c r="A75" s="117" t="s">
        <v>172</v>
      </c>
      <c r="B75" s="126" t="s">
        <v>173</v>
      </c>
      <c r="C75" s="121" t="s">
        <v>133</v>
      </c>
      <c r="D75" s="121">
        <v>4</v>
      </c>
      <c r="E75" s="121" t="s">
        <v>114</v>
      </c>
      <c r="F75" s="121"/>
      <c r="G75" s="139" t="s">
        <v>115</v>
      </c>
      <c r="H75" s="140">
        <f>D75*F75</f>
        <v>0</v>
      </c>
    </row>
    <row r="76" spans="1:8" s="198" customFormat="1" ht="13.8">
      <c r="A76" s="195"/>
      <c r="B76" s="127" t="s">
        <v>174</v>
      </c>
      <c r="C76" s="141"/>
      <c r="D76" s="142"/>
      <c r="E76" s="142"/>
      <c r="F76" s="196"/>
      <c r="G76" s="196"/>
      <c r="H76" s="197">
        <f>SUM(H65:H75)</f>
        <v>0</v>
      </c>
    </row>
    <row r="77" spans="1:8" s="198" customFormat="1" ht="13.8">
      <c r="A77" s="117"/>
      <c r="B77" s="114"/>
      <c r="C77" s="121"/>
      <c r="D77" s="121"/>
      <c r="E77" s="121"/>
      <c r="F77" s="122"/>
      <c r="G77" s="122"/>
      <c r="H77" s="140"/>
    </row>
    <row r="78" spans="1:8" s="198" customFormat="1" ht="13.8">
      <c r="A78" s="199" t="s">
        <v>175</v>
      </c>
      <c r="B78" s="124" t="s">
        <v>176</v>
      </c>
      <c r="C78" s="121"/>
      <c r="D78" s="119"/>
      <c r="E78" s="119"/>
      <c r="F78" s="188"/>
      <c r="G78" s="188"/>
      <c r="H78" s="113"/>
    </row>
    <row r="79" spans="1:8" s="198" customFormat="1" ht="13.8">
      <c r="A79" s="199"/>
      <c r="B79" s="124"/>
      <c r="C79" s="121"/>
      <c r="D79" s="119"/>
      <c r="E79" s="119"/>
      <c r="F79" s="188"/>
      <c r="G79" s="188"/>
      <c r="H79" s="113"/>
    </row>
    <row r="80" spans="1:8" s="198" customFormat="1" ht="110.4">
      <c r="A80" s="199"/>
      <c r="B80" s="114" t="s">
        <v>177</v>
      </c>
      <c r="C80" s="121"/>
      <c r="D80" s="119"/>
      <c r="E80" s="119"/>
      <c r="F80" s="188"/>
      <c r="G80" s="188"/>
      <c r="H80" s="113"/>
    </row>
    <row r="81" spans="1:12" s="198" customFormat="1" ht="13.8">
      <c r="A81" s="117"/>
      <c r="B81" s="114"/>
    </row>
    <row r="82" spans="1:12" s="198" customFormat="1" ht="55.2">
      <c r="A82" s="117" t="s">
        <v>178</v>
      </c>
      <c r="B82" s="114" t="s">
        <v>179</v>
      </c>
      <c r="C82" s="129"/>
      <c r="D82" s="188"/>
      <c r="E82" s="188"/>
      <c r="F82" s="200"/>
      <c r="G82" s="200"/>
      <c r="H82" s="140"/>
    </row>
    <row r="83" spans="1:12" s="198" customFormat="1" ht="13.8">
      <c r="A83" s="117"/>
      <c r="B83" s="114" t="s">
        <v>180</v>
      </c>
      <c r="C83" s="129"/>
      <c r="D83" s="188"/>
      <c r="E83" s="188"/>
      <c r="F83" s="200"/>
      <c r="G83" s="200"/>
      <c r="H83" s="140"/>
    </row>
    <row r="84" spans="1:12" s="198" customFormat="1" ht="13.8">
      <c r="A84" s="117"/>
      <c r="B84" s="114" t="s">
        <v>181</v>
      </c>
      <c r="C84" s="129"/>
      <c r="D84" s="188"/>
      <c r="E84" s="188"/>
      <c r="F84" s="200"/>
      <c r="G84" s="200"/>
      <c r="H84" s="140"/>
    </row>
    <row r="85" spans="1:12" s="198" customFormat="1" ht="13.8">
      <c r="A85" s="117"/>
      <c r="B85" s="114" t="s">
        <v>182</v>
      </c>
      <c r="C85" s="129"/>
      <c r="D85" s="188"/>
      <c r="E85" s="188"/>
      <c r="F85" s="200"/>
      <c r="G85" s="200"/>
      <c r="H85" s="140"/>
    </row>
    <row r="86" spans="1:12" s="198" customFormat="1">
      <c r="A86" s="117"/>
      <c r="B86" s="114" t="s">
        <v>183</v>
      </c>
      <c r="C86" s="121" t="s">
        <v>133</v>
      </c>
      <c r="D86" s="119">
        <v>8</v>
      </c>
      <c r="E86" s="119" t="s">
        <v>114</v>
      </c>
      <c r="F86" s="122"/>
      <c r="G86" s="139" t="s">
        <v>115</v>
      </c>
      <c r="H86" s="200">
        <f>D86*F86</f>
        <v>0</v>
      </c>
    </row>
    <row r="87" spans="1:12" s="198" customFormat="1" ht="13.8">
      <c r="B87" s="117"/>
      <c r="C87" s="121"/>
      <c r="D87" s="119"/>
      <c r="E87" s="119"/>
      <c r="F87" s="122"/>
      <c r="G87" s="122"/>
      <c r="H87" s="200"/>
    </row>
    <row r="88" spans="1:12" s="198" customFormat="1" ht="96.6">
      <c r="A88" s="117" t="s">
        <v>184</v>
      </c>
      <c r="B88" s="114" t="s">
        <v>185</v>
      </c>
      <c r="C88" s="121"/>
      <c r="D88" s="119"/>
      <c r="E88" s="119"/>
      <c r="F88" s="122"/>
      <c r="G88" s="122"/>
      <c r="H88" s="140"/>
    </row>
    <row r="89" spans="1:12" s="198" customFormat="1">
      <c r="A89" s="117"/>
      <c r="B89" s="114" t="s">
        <v>183</v>
      </c>
      <c r="C89" s="121" t="s">
        <v>75</v>
      </c>
      <c r="D89" s="119">
        <v>7</v>
      </c>
      <c r="E89" s="119" t="s">
        <v>114</v>
      </c>
      <c r="F89" s="122"/>
      <c r="G89" s="139" t="s">
        <v>115</v>
      </c>
      <c r="H89" s="140">
        <f>D89*F89</f>
        <v>0</v>
      </c>
    </row>
    <row r="90" spans="1:12" s="198" customFormat="1" ht="13.8">
      <c r="A90" s="117"/>
      <c r="B90" s="114"/>
      <c r="C90" s="121"/>
      <c r="D90" s="119"/>
      <c r="E90" s="119"/>
      <c r="F90" s="122"/>
      <c r="G90" s="122"/>
      <c r="H90" s="140"/>
    </row>
    <row r="91" spans="1:12" s="201" customFormat="1" ht="96.6">
      <c r="A91" s="173" t="s">
        <v>186</v>
      </c>
      <c r="B91" s="114" t="s">
        <v>187</v>
      </c>
      <c r="C91" s="121"/>
      <c r="D91" s="119"/>
      <c r="E91" s="119"/>
      <c r="F91" s="122"/>
      <c r="G91" s="122"/>
      <c r="H91" s="140"/>
    </row>
    <row r="92" spans="1:12">
      <c r="A92" s="117"/>
      <c r="B92" s="114" t="s">
        <v>183</v>
      </c>
      <c r="C92" s="121" t="s">
        <v>75</v>
      </c>
      <c r="D92" s="119">
        <v>5</v>
      </c>
      <c r="E92" s="119" t="s">
        <v>114</v>
      </c>
      <c r="F92" s="122"/>
      <c r="G92" s="139" t="s">
        <v>115</v>
      </c>
      <c r="H92" s="140">
        <f>D92*F92</f>
        <v>0</v>
      </c>
      <c r="I92" s="130"/>
      <c r="J92" s="130"/>
      <c r="K92" s="130"/>
      <c r="L92" s="130"/>
    </row>
    <row r="93" spans="1:12">
      <c r="A93" s="117"/>
      <c r="B93" s="114"/>
      <c r="C93" s="121"/>
      <c r="D93" s="119"/>
      <c r="E93" s="119"/>
      <c r="F93" s="122"/>
      <c r="G93" s="139"/>
      <c r="H93" s="140"/>
      <c r="I93" s="130"/>
      <c r="J93" s="130"/>
      <c r="K93" s="130"/>
      <c r="L93" s="130"/>
    </row>
    <row r="94" spans="1:12" s="198" customFormat="1" ht="55.2">
      <c r="A94" s="117" t="s">
        <v>188</v>
      </c>
      <c r="B94" s="114" t="s">
        <v>179</v>
      </c>
      <c r="C94" s="121"/>
      <c r="D94" s="119"/>
      <c r="E94" s="119"/>
      <c r="F94" s="122"/>
      <c r="G94" s="122"/>
      <c r="H94" s="200"/>
    </row>
    <row r="95" spans="1:12" s="198" customFormat="1" ht="27.6">
      <c r="A95" s="117"/>
      <c r="B95" s="114" t="s">
        <v>189</v>
      </c>
      <c r="C95" s="121"/>
      <c r="D95" s="119"/>
      <c r="E95" s="119"/>
      <c r="F95" s="122"/>
      <c r="G95" s="122"/>
      <c r="H95" s="200"/>
    </row>
    <row r="96" spans="1:12" s="198" customFormat="1" ht="13.8">
      <c r="A96" s="117"/>
      <c r="B96" s="114" t="s">
        <v>190</v>
      </c>
      <c r="C96" s="121"/>
      <c r="D96" s="119"/>
      <c r="E96" s="119"/>
      <c r="F96" s="122"/>
      <c r="G96" s="122"/>
      <c r="H96" s="200"/>
    </row>
    <row r="97" spans="1:8" s="198" customFormat="1">
      <c r="A97" s="117"/>
      <c r="B97" s="114" t="s">
        <v>183</v>
      </c>
      <c r="C97" s="121" t="s">
        <v>75</v>
      </c>
      <c r="D97" s="119">
        <v>1</v>
      </c>
      <c r="E97" s="119" t="s">
        <v>114</v>
      </c>
      <c r="F97" s="122"/>
      <c r="G97" s="139" t="s">
        <v>115</v>
      </c>
      <c r="H97" s="140">
        <f>D97*F97</f>
        <v>0</v>
      </c>
    </row>
    <row r="98" spans="1:8" s="198" customFormat="1">
      <c r="A98" s="117"/>
      <c r="B98" s="114"/>
      <c r="C98" s="121"/>
      <c r="D98" s="119"/>
      <c r="E98" s="119"/>
      <c r="F98" s="122"/>
      <c r="G98" s="139"/>
      <c r="H98" s="140"/>
    </row>
    <row r="99" spans="1:8" s="198" customFormat="1" ht="55.2">
      <c r="A99" s="117" t="s">
        <v>191</v>
      </c>
      <c r="B99" s="114" t="s">
        <v>179</v>
      </c>
      <c r="C99" s="121"/>
      <c r="D99" s="119"/>
      <c r="E99" s="119"/>
      <c r="F99" s="122"/>
      <c r="G99" s="122"/>
      <c r="H99" s="200"/>
    </row>
    <row r="100" spans="1:8" s="198" customFormat="1" ht="27.6">
      <c r="A100" s="117"/>
      <c r="B100" s="114" t="s">
        <v>189</v>
      </c>
      <c r="C100" s="121"/>
      <c r="D100" s="119"/>
      <c r="E100" s="119"/>
      <c r="F100" s="122"/>
      <c r="G100" s="122"/>
      <c r="H100" s="200"/>
    </row>
    <row r="101" spans="1:8" s="198" customFormat="1" ht="13.8">
      <c r="A101" s="117"/>
      <c r="B101" s="114" t="s">
        <v>192</v>
      </c>
      <c r="C101" s="121"/>
      <c r="D101" s="119"/>
      <c r="E101" s="119"/>
      <c r="F101" s="122"/>
      <c r="G101" s="122"/>
      <c r="H101" s="200"/>
    </row>
    <row r="102" spans="1:8" s="198" customFormat="1">
      <c r="A102" s="117"/>
      <c r="B102" s="114" t="s">
        <v>183</v>
      </c>
      <c r="C102" s="121" t="s">
        <v>75</v>
      </c>
      <c r="D102" s="119">
        <v>1</v>
      </c>
      <c r="E102" s="119" t="s">
        <v>114</v>
      </c>
      <c r="F102" s="122"/>
      <c r="G102" s="139" t="s">
        <v>115</v>
      </c>
      <c r="H102" s="140">
        <f>D102*F102</f>
        <v>0</v>
      </c>
    </row>
    <row r="103" spans="1:8" s="198" customFormat="1">
      <c r="A103" s="117"/>
      <c r="B103" s="114"/>
      <c r="C103" s="121"/>
      <c r="D103" s="119"/>
      <c r="E103" s="119"/>
      <c r="F103" s="122"/>
      <c r="G103" s="139"/>
      <c r="H103" s="140"/>
    </row>
    <row r="104" spans="1:8" s="198" customFormat="1" ht="55.2">
      <c r="A104" s="117" t="s">
        <v>193</v>
      </c>
      <c r="B104" s="114" t="s">
        <v>179</v>
      </c>
      <c r="C104" s="121"/>
      <c r="D104" s="119"/>
      <c r="E104" s="119"/>
      <c r="F104" s="122"/>
      <c r="G104" s="122"/>
      <c r="H104" s="200"/>
    </row>
    <row r="105" spans="1:8" s="198" customFormat="1" ht="27.6">
      <c r="A105" s="117"/>
      <c r="B105" s="114" t="s">
        <v>194</v>
      </c>
      <c r="C105" s="121"/>
      <c r="D105" s="119"/>
      <c r="E105" s="119"/>
      <c r="F105" s="122"/>
      <c r="G105" s="122"/>
      <c r="H105" s="200"/>
    </row>
    <row r="106" spans="1:8" s="198" customFormat="1" ht="13.8">
      <c r="A106" s="117"/>
      <c r="B106" s="114" t="s">
        <v>195</v>
      </c>
      <c r="C106" s="121"/>
      <c r="D106" s="119"/>
      <c r="E106" s="122"/>
      <c r="F106" s="122"/>
      <c r="G106" s="122"/>
      <c r="H106" s="200"/>
    </row>
    <row r="107" spans="1:8" s="198" customFormat="1" ht="13.8">
      <c r="A107" s="117"/>
      <c r="B107" s="114" t="s">
        <v>192</v>
      </c>
      <c r="C107" s="121"/>
      <c r="D107" s="119"/>
      <c r="E107" s="119"/>
      <c r="F107" s="122"/>
      <c r="G107" s="122"/>
      <c r="H107" s="200"/>
    </row>
    <row r="108" spans="1:8" s="198" customFormat="1">
      <c r="A108" s="117"/>
      <c r="B108" s="114" t="s">
        <v>183</v>
      </c>
      <c r="C108" s="121" t="s">
        <v>75</v>
      </c>
      <c r="D108" s="119">
        <v>1</v>
      </c>
      <c r="E108" s="119" t="s">
        <v>114</v>
      </c>
      <c r="F108" s="122"/>
      <c r="G108" s="139" t="s">
        <v>115</v>
      </c>
      <c r="H108" s="140">
        <f>D108*F108</f>
        <v>0</v>
      </c>
    </row>
    <row r="109" spans="1:8" s="202" customFormat="1">
      <c r="A109" s="117"/>
      <c r="B109" s="114"/>
      <c r="C109" s="121"/>
      <c r="D109" s="119"/>
      <c r="E109" s="119"/>
      <c r="F109" s="122"/>
      <c r="G109" s="122"/>
      <c r="H109" s="140"/>
    </row>
    <row r="110" spans="1:8" s="202" customFormat="1">
      <c r="A110" s="117"/>
      <c r="B110" s="127" t="s">
        <v>196</v>
      </c>
      <c r="C110" s="154"/>
      <c r="D110" s="178"/>
      <c r="E110" s="178"/>
      <c r="F110" s="179"/>
      <c r="G110" s="179"/>
      <c r="H110" s="180">
        <f>SUM(H82:H109)</f>
        <v>0</v>
      </c>
    </row>
    <row r="111" spans="1:8" s="202" customFormat="1">
      <c r="A111" s="117"/>
      <c r="B111" s="124"/>
      <c r="C111" s="134"/>
      <c r="D111" s="203"/>
      <c r="E111" s="203"/>
      <c r="F111" s="204"/>
      <c r="G111" s="204"/>
      <c r="H111" s="205"/>
    </row>
    <row r="112" spans="1:8" s="202" customFormat="1">
      <c r="A112" s="117"/>
      <c r="B112" s="124"/>
      <c r="C112" s="134"/>
      <c r="D112" s="203"/>
      <c r="E112" s="203"/>
      <c r="F112" s="204"/>
      <c r="G112" s="204"/>
      <c r="H112" s="205"/>
    </row>
    <row r="113" spans="1:12">
      <c r="A113" s="144" t="s">
        <v>197</v>
      </c>
      <c r="B113" s="124" t="s">
        <v>198</v>
      </c>
      <c r="C113" s="121"/>
      <c r="D113" s="119"/>
      <c r="E113" s="119"/>
      <c r="F113" s="122"/>
      <c r="G113" s="122"/>
      <c r="H113" s="140"/>
      <c r="I113" s="130"/>
      <c r="J113" s="130"/>
      <c r="K113" s="130"/>
      <c r="L113" s="130"/>
    </row>
    <row r="114" spans="1:12">
      <c r="A114" s="117"/>
      <c r="B114" s="124"/>
      <c r="C114" s="121"/>
      <c r="D114" s="119"/>
      <c r="E114" s="119"/>
      <c r="F114" s="122"/>
      <c r="G114" s="122"/>
      <c r="H114" s="140"/>
      <c r="I114" s="130"/>
      <c r="J114" s="130"/>
      <c r="K114" s="130"/>
      <c r="L114" s="130"/>
    </row>
    <row r="115" spans="1:12" ht="179.4">
      <c r="A115" s="117" t="s">
        <v>199</v>
      </c>
      <c r="B115" s="114" t="s">
        <v>200</v>
      </c>
      <c r="C115" s="121" t="s">
        <v>1</v>
      </c>
      <c r="D115" s="121">
        <v>180</v>
      </c>
      <c r="E115" s="121" t="s">
        <v>114</v>
      </c>
      <c r="F115" s="138"/>
      <c r="G115" s="139" t="s">
        <v>115</v>
      </c>
      <c r="H115" s="188">
        <f t="shared" ref="H115" si="0">D115*F115</f>
        <v>0</v>
      </c>
      <c r="I115" s="130"/>
      <c r="J115" s="130"/>
      <c r="K115" s="130"/>
      <c r="L115" s="130"/>
    </row>
    <row r="116" spans="1:12">
      <c r="A116" s="117"/>
      <c r="B116" s="124"/>
      <c r="C116" s="121"/>
      <c r="D116" s="119"/>
      <c r="E116" s="119"/>
      <c r="F116" s="122"/>
      <c r="G116" s="122"/>
      <c r="H116" s="140"/>
      <c r="I116" s="130"/>
      <c r="J116" s="130"/>
      <c r="K116" s="130"/>
      <c r="L116" s="130"/>
    </row>
    <row r="117" spans="1:12" ht="82.8">
      <c r="A117" s="117" t="s">
        <v>201</v>
      </c>
      <c r="B117" s="114" t="s">
        <v>202</v>
      </c>
      <c r="C117" s="121" t="s">
        <v>1</v>
      </c>
      <c r="D117" s="121">
        <v>10</v>
      </c>
      <c r="E117" s="121" t="s">
        <v>114</v>
      </c>
      <c r="F117" s="138"/>
      <c r="G117" s="139" t="s">
        <v>115</v>
      </c>
      <c r="H117" s="188">
        <f t="shared" ref="H117" si="1">D117*F117</f>
        <v>0</v>
      </c>
      <c r="I117" s="130"/>
      <c r="J117" s="130"/>
      <c r="K117" s="130"/>
      <c r="L117" s="130"/>
    </row>
    <row r="118" spans="1:12">
      <c r="A118" s="117"/>
      <c r="B118" s="114"/>
      <c r="C118" s="121"/>
      <c r="D118" s="121"/>
      <c r="E118" s="121"/>
      <c r="F118" s="138"/>
      <c r="G118" s="139"/>
      <c r="H118" s="188"/>
      <c r="I118" s="130"/>
      <c r="J118" s="130"/>
      <c r="K118" s="130"/>
      <c r="L118" s="130"/>
    </row>
    <row r="119" spans="1:12" ht="82.8">
      <c r="A119" s="117" t="s">
        <v>203</v>
      </c>
      <c r="B119" s="114" t="s">
        <v>204</v>
      </c>
      <c r="C119" s="121" t="s">
        <v>205</v>
      </c>
      <c r="D119" s="119">
        <v>40</v>
      </c>
      <c r="E119" s="129" t="s">
        <v>114</v>
      </c>
      <c r="F119" s="122"/>
      <c r="G119" s="139" t="s">
        <v>115</v>
      </c>
      <c r="H119" s="177">
        <f>D119*F119</f>
        <v>0</v>
      </c>
      <c r="I119" s="130"/>
      <c r="J119" s="130"/>
      <c r="K119" s="130"/>
      <c r="L119" s="130"/>
    </row>
    <row r="120" spans="1:12">
      <c r="A120" s="181"/>
      <c r="B120" s="127" t="s">
        <v>206</v>
      </c>
      <c r="C120" s="154"/>
      <c r="D120" s="154"/>
      <c r="E120" s="154"/>
      <c r="F120" s="156"/>
      <c r="G120" s="154"/>
      <c r="H120" s="197">
        <f>SUM(H114:H119)</f>
        <v>0</v>
      </c>
      <c r="I120" s="130"/>
      <c r="J120" s="130"/>
      <c r="K120" s="130"/>
      <c r="L120" s="130"/>
    </row>
    <row r="121" spans="1:12" s="202" customFormat="1">
      <c r="A121" s="117"/>
      <c r="B121" s="124"/>
      <c r="C121" s="134"/>
      <c r="D121" s="203"/>
      <c r="E121" s="203"/>
      <c r="F121" s="204"/>
      <c r="G121" s="204"/>
      <c r="H121" s="205"/>
    </row>
    <row r="122" spans="1:12">
      <c r="A122" s="144" t="s">
        <v>207</v>
      </c>
      <c r="B122" s="124" t="s">
        <v>208</v>
      </c>
      <c r="C122" s="129"/>
      <c r="D122" s="206"/>
      <c r="E122" s="206"/>
      <c r="F122" s="207"/>
      <c r="G122" s="177"/>
      <c r="H122" s="140"/>
      <c r="I122" s="130"/>
      <c r="J122" s="130"/>
      <c r="K122" s="130"/>
      <c r="L122" s="130"/>
    </row>
    <row r="123" spans="1:12">
      <c r="A123" s="144"/>
      <c r="B123" s="124"/>
      <c r="C123" s="129"/>
      <c r="D123" s="206"/>
      <c r="E123" s="206"/>
      <c r="F123" s="207"/>
      <c r="G123" s="177"/>
      <c r="H123" s="140"/>
      <c r="I123" s="130"/>
      <c r="J123" s="130"/>
      <c r="K123" s="130"/>
      <c r="L123" s="130"/>
    </row>
    <row r="124" spans="1:12" ht="27.6">
      <c r="A124" s="117" t="s">
        <v>209</v>
      </c>
      <c r="B124" s="114" t="s">
        <v>210</v>
      </c>
      <c r="C124" s="121" t="s">
        <v>211</v>
      </c>
      <c r="D124" s="119">
        <v>1</v>
      </c>
      <c r="E124" s="129" t="s">
        <v>114</v>
      </c>
      <c r="F124" s="138"/>
      <c r="G124" s="139" t="s">
        <v>115</v>
      </c>
      <c r="H124" s="177">
        <f>D124*F124</f>
        <v>0</v>
      </c>
      <c r="I124" s="130"/>
      <c r="J124" s="130"/>
      <c r="K124" s="130"/>
      <c r="L124" s="130"/>
    </row>
    <row r="125" spans="1:12">
      <c r="A125" s="208"/>
      <c r="B125" s="128"/>
      <c r="C125" s="209"/>
      <c r="D125" s="210"/>
      <c r="E125" s="211"/>
      <c r="F125" s="211"/>
      <c r="G125" s="211"/>
      <c r="H125" s="212"/>
      <c r="I125" s="130"/>
      <c r="J125" s="130"/>
      <c r="K125" s="130"/>
      <c r="L125" s="130"/>
    </row>
    <row r="126" spans="1:12">
      <c r="A126" s="144"/>
      <c r="B126" s="124" t="s">
        <v>212</v>
      </c>
      <c r="C126" s="121"/>
      <c r="D126" s="119"/>
      <c r="E126" s="129"/>
      <c r="F126" s="129"/>
      <c r="G126" s="129"/>
      <c r="H126" s="205">
        <f>SUM(H124:H125)</f>
        <v>0</v>
      </c>
      <c r="I126" s="130"/>
      <c r="J126" s="130"/>
      <c r="K126" s="130"/>
      <c r="L126" s="130"/>
    </row>
    <row r="127" spans="1:12">
      <c r="A127" s="144"/>
      <c r="B127" s="124"/>
      <c r="C127" s="121"/>
      <c r="D127" s="119"/>
      <c r="E127" s="129"/>
      <c r="F127" s="129"/>
      <c r="G127" s="129"/>
      <c r="H127" s="177"/>
      <c r="I127" s="130"/>
      <c r="J127" s="130"/>
      <c r="K127" s="130"/>
      <c r="L127" s="130"/>
    </row>
    <row r="128" spans="1:12">
      <c r="A128" s="213" t="s">
        <v>213</v>
      </c>
      <c r="B128" s="214" t="s">
        <v>214</v>
      </c>
      <c r="C128" s="209" t="s">
        <v>211</v>
      </c>
      <c r="D128" s="210">
        <v>1</v>
      </c>
      <c r="E128" s="211" t="s">
        <v>114</v>
      </c>
      <c r="F128" s="211"/>
      <c r="G128" s="215" t="s">
        <v>115</v>
      </c>
      <c r="H128" s="216">
        <f>D128*F128</f>
        <v>0</v>
      </c>
      <c r="I128" s="130"/>
      <c r="J128" s="130"/>
      <c r="K128" s="130"/>
      <c r="L128" s="130"/>
    </row>
    <row r="129" spans="1:12">
      <c r="A129" s="144"/>
      <c r="B129" s="124"/>
      <c r="C129" s="121"/>
      <c r="D129" s="119"/>
      <c r="E129" s="119"/>
      <c r="F129" s="217"/>
      <c r="G129" s="217"/>
      <c r="H129" s="140"/>
      <c r="I129" s="130"/>
      <c r="J129" s="130"/>
      <c r="K129" s="130"/>
      <c r="L129" s="130"/>
    </row>
    <row r="130" spans="1:12">
      <c r="A130" s="144"/>
      <c r="B130" s="218"/>
      <c r="C130" s="121"/>
      <c r="D130" s="119"/>
      <c r="E130" s="119"/>
      <c r="F130" s="217"/>
      <c r="G130" s="217"/>
      <c r="H130" s="140"/>
      <c r="I130" s="130"/>
      <c r="J130" s="130"/>
      <c r="K130" s="130"/>
      <c r="L130" s="130"/>
    </row>
    <row r="131" spans="1:12" ht="15.6">
      <c r="A131" s="144"/>
      <c r="B131" s="294" t="s">
        <v>215</v>
      </c>
      <c r="C131" s="294"/>
      <c r="D131" s="119"/>
      <c r="E131" s="119"/>
      <c r="F131" s="188"/>
      <c r="G131" s="188"/>
      <c r="H131" s="113"/>
      <c r="I131" s="130"/>
      <c r="J131" s="130"/>
      <c r="K131" s="130"/>
      <c r="L131" s="130"/>
    </row>
    <row r="132" spans="1:12" ht="15.6">
      <c r="A132" s="144"/>
      <c r="B132" s="219"/>
      <c r="C132" s="219"/>
      <c r="D132" s="119"/>
      <c r="E132" s="119"/>
      <c r="F132" s="188"/>
      <c r="G132" s="188"/>
      <c r="H132" s="113"/>
      <c r="I132" s="130"/>
      <c r="J132" s="130"/>
      <c r="K132" s="130"/>
      <c r="L132" s="130"/>
    </row>
    <row r="133" spans="1:12">
      <c r="A133" s="144" t="s">
        <v>216</v>
      </c>
      <c r="B133" s="124" t="str">
        <f>B6</f>
        <v>DEMONTAŽNI RADOVI</v>
      </c>
      <c r="C133" s="121"/>
      <c r="D133" s="119"/>
      <c r="E133" s="119"/>
      <c r="F133" s="188"/>
      <c r="G133" s="188"/>
      <c r="H133" s="232">
        <f>H10</f>
        <v>0</v>
      </c>
      <c r="I133" s="130"/>
      <c r="J133" s="130"/>
      <c r="K133" s="130"/>
      <c r="L133" s="130"/>
    </row>
    <row r="134" spans="1:12">
      <c r="A134" s="144" t="s">
        <v>71</v>
      </c>
      <c r="B134" s="124" t="str">
        <f>B13</f>
        <v>GLAVNI RAZVODNI ORMAR</v>
      </c>
      <c r="C134" s="121"/>
      <c r="D134" s="119"/>
      <c r="E134" s="119"/>
      <c r="F134" s="121"/>
      <c r="G134" s="121"/>
      <c r="H134" s="232">
        <f>H30</f>
        <v>0</v>
      </c>
      <c r="I134" s="130"/>
      <c r="J134" s="130"/>
      <c r="K134" s="130"/>
      <c r="L134" s="130"/>
    </row>
    <row r="135" spans="1:12" ht="27.6">
      <c r="A135" s="144" t="s">
        <v>104</v>
      </c>
      <c r="B135" s="124" t="str">
        <f>B32</f>
        <v>NOSAČI KABLOVA - REGALI I INSTALACIONE CIJEVI I CRIJEVA</v>
      </c>
      <c r="C135" s="121"/>
      <c r="D135" s="119"/>
      <c r="E135" s="119"/>
      <c r="F135" s="121"/>
      <c r="G135" s="121"/>
      <c r="H135" s="232">
        <f>H44</f>
        <v>0</v>
      </c>
      <c r="I135" s="130"/>
      <c r="J135" s="130"/>
      <c r="K135" s="130"/>
      <c r="L135" s="130"/>
    </row>
    <row r="136" spans="1:12" ht="41.4">
      <c r="A136" s="144" t="s">
        <v>105</v>
      </c>
      <c r="B136" s="124" t="str">
        <f>B47</f>
        <v>ELEKTRIČNA INSTALACIJA OPŠTE POTROŠNJE, TEHNOLOŠKIH POTROŠAČA I TERMOTEHNIČKIH INSTALACIJA</v>
      </c>
      <c r="C136" s="121"/>
      <c r="D136" s="119"/>
      <c r="E136" s="119"/>
      <c r="F136" s="121"/>
      <c r="G136" s="121"/>
      <c r="H136" s="232">
        <f>H61</f>
        <v>0</v>
      </c>
      <c r="I136" s="130"/>
      <c r="J136" s="130"/>
      <c r="K136" s="130"/>
      <c r="L136" s="130"/>
    </row>
    <row r="137" spans="1:12">
      <c r="A137" s="144" t="s">
        <v>160</v>
      </c>
      <c r="B137" s="124" t="str">
        <f>B63</f>
        <v>ELEKTRIČNA INSTALACIJA OSVJETLJENJA</v>
      </c>
      <c r="C137" s="121"/>
      <c r="D137" s="119"/>
      <c r="E137" s="119"/>
      <c r="F137" s="121"/>
      <c r="G137" s="121"/>
      <c r="H137" s="232">
        <f>H76</f>
        <v>0</v>
      </c>
      <c r="I137" s="130"/>
      <c r="J137" s="130"/>
      <c r="K137" s="130"/>
      <c r="L137" s="130"/>
    </row>
    <row r="138" spans="1:12">
      <c r="A138" s="144" t="s">
        <v>175</v>
      </c>
      <c r="B138" s="124" t="str">
        <f>B78</f>
        <v>INSTALACIONA OPREMA</v>
      </c>
      <c r="C138" s="121"/>
      <c r="D138" s="119"/>
      <c r="E138" s="119"/>
      <c r="F138" s="121"/>
      <c r="G138" s="121"/>
      <c r="H138" s="232">
        <f>H110</f>
        <v>0</v>
      </c>
      <c r="I138" s="130"/>
      <c r="J138" s="130"/>
      <c r="K138" s="130"/>
      <c r="L138" s="130"/>
    </row>
    <row r="139" spans="1:12">
      <c r="A139" s="115">
        <v>6</v>
      </c>
      <c r="B139" s="124" t="str">
        <f>B113</f>
        <v>INSTALACIJA IZJEDNAČENJA POTENCIJALA</v>
      </c>
      <c r="C139" s="130"/>
      <c r="D139" s="130"/>
      <c r="E139" s="130"/>
      <c r="F139" s="130"/>
      <c r="G139" s="130"/>
      <c r="H139" s="232">
        <f>H120</f>
        <v>0</v>
      </c>
      <c r="I139" s="130"/>
      <c r="J139" s="130"/>
      <c r="K139" s="130"/>
      <c r="L139" s="130"/>
    </row>
    <row r="140" spans="1:12">
      <c r="A140" s="144" t="s">
        <v>207</v>
      </c>
      <c r="B140" s="124" t="s">
        <v>208</v>
      </c>
      <c r="C140" s="121"/>
      <c r="D140" s="119"/>
      <c r="E140" s="119"/>
      <c r="F140" s="121"/>
      <c r="G140" s="121"/>
      <c r="H140" s="232">
        <f>H126</f>
        <v>0</v>
      </c>
      <c r="I140" s="130"/>
      <c r="J140" s="130"/>
      <c r="K140" s="130"/>
      <c r="L140" s="130"/>
    </row>
    <row r="141" spans="1:12">
      <c r="A141" s="144" t="s">
        <v>213</v>
      </c>
      <c r="B141" s="220" t="str">
        <f>B128</f>
        <v>IZRADA PROJEKTA IZVEDENOG OBJEKTA (ODRŽAVANJA)</v>
      </c>
      <c r="C141" s="121"/>
      <c r="D141" s="119"/>
      <c r="E141" s="119"/>
      <c r="F141" s="121"/>
      <c r="G141" s="121"/>
      <c r="H141" s="232">
        <f>H128</f>
        <v>0</v>
      </c>
      <c r="I141" s="130"/>
      <c r="J141" s="130"/>
      <c r="K141" s="130"/>
      <c r="L141" s="130"/>
    </row>
    <row r="142" spans="1:12">
      <c r="A142" s="144"/>
      <c r="B142" s="124"/>
      <c r="C142" s="121"/>
      <c r="D142" s="119"/>
      <c r="E142" s="119"/>
      <c r="F142" s="221"/>
      <c r="G142" s="221"/>
      <c r="H142" s="113"/>
      <c r="I142" s="130"/>
      <c r="J142" s="130"/>
      <c r="K142" s="130"/>
      <c r="L142" s="130"/>
    </row>
    <row r="143" spans="1:12" s="227" customFormat="1" ht="22.5" customHeight="1">
      <c r="A143" s="229"/>
      <c r="B143" s="228" t="s">
        <v>217</v>
      </c>
      <c r="C143" s="230"/>
      <c r="D143" s="231"/>
      <c r="E143" s="231"/>
      <c r="F143" s="230"/>
      <c r="G143" s="295">
        <f>SUM(H133:H142)</f>
        <v>0</v>
      </c>
      <c r="H143" s="295"/>
      <c r="I143" s="226"/>
      <c r="J143" s="226"/>
      <c r="K143" s="226"/>
      <c r="L143" s="226"/>
    </row>
    <row r="144" spans="1:12">
      <c r="A144" s="117"/>
      <c r="B144" s="124"/>
      <c r="C144" s="121"/>
      <c r="D144" s="119"/>
      <c r="E144" s="119"/>
      <c r="F144" s="121"/>
      <c r="G144" s="121"/>
      <c r="H144" s="187"/>
      <c r="I144" s="130"/>
      <c r="J144" s="130"/>
      <c r="K144" s="130"/>
      <c r="L144" s="130"/>
    </row>
  </sheetData>
  <mergeCells count="4">
    <mergeCell ref="B131:C131"/>
    <mergeCell ref="G143:H143"/>
    <mergeCell ref="A72:B72"/>
    <mergeCell ref="A74:B7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topLeftCell="A19" workbookViewId="0">
      <selection activeCell="E28" sqref="E28"/>
    </sheetView>
  </sheetViews>
  <sheetFormatPr defaultRowHeight="14.4"/>
  <cols>
    <col min="1" max="1" width="5.44140625" customWidth="1"/>
    <col min="2" max="2" width="47.88671875" customWidth="1"/>
    <col min="3" max="3" width="8.109375" customWidth="1"/>
    <col min="6" max="6" width="10.88671875" bestFit="1" customWidth="1"/>
  </cols>
  <sheetData>
    <row r="1" spans="1:12" s="39" customFormat="1" ht="15.75" customHeight="1">
      <c r="A1" s="36"/>
      <c r="B1" s="36"/>
      <c r="C1" s="37"/>
      <c r="D1" s="38"/>
      <c r="E1" s="40"/>
      <c r="F1" s="41"/>
    </row>
    <row r="2" spans="1:12" s="48" customFormat="1" thickBot="1">
      <c r="A2" s="42"/>
      <c r="B2" s="43"/>
      <c r="C2" s="44"/>
      <c r="D2" s="45"/>
      <c r="E2" s="46"/>
      <c r="F2" s="47"/>
    </row>
    <row r="3" spans="1:12" s="48" customFormat="1" thickBot="1">
      <c r="A3" s="49" t="s">
        <v>65</v>
      </c>
      <c r="B3" s="49" t="s">
        <v>66</v>
      </c>
      <c r="C3" s="50" t="s">
        <v>67</v>
      </c>
      <c r="D3" s="50" t="s">
        <v>68</v>
      </c>
      <c r="E3" s="51" t="s">
        <v>69</v>
      </c>
      <c r="F3" s="52" t="s">
        <v>70</v>
      </c>
    </row>
    <row r="4" spans="1:12" s="48" customFormat="1" ht="13.8">
      <c r="A4" s="36"/>
      <c r="B4" s="36"/>
      <c r="C4" s="38"/>
      <c r="D4" s="38"/>
      <c r="E4" s="40"/>
      <c r="F4" s="41"/>
    </row>
    <row r="5" spans="1:12" s="48" customFormat="1" ht="13.8">
      <c r="A5" s="53" t="s">
        <v>71</v>
      </c>
      <c r="B5" s="54" t="s">
        <v>72</v>
      </c>
      <c r="C5" s="55"/>
      <c r="D5" s="56"/>
      <c r="E5" s="57"/>
      <c r="F5" s="58"/>
      <c r="G5" s="70"/>
      <c r="H5" s="70"/>
      <c r="I5" s="70"/>
      <c r="J5" s="70"/>
      <c r="K5" s="70"/>
      <c r="L5" s="70"/>
    </row>
    <row r="6" spans="1:12" s="48" customFormat="1" ht="13.8">
      <c r="A6" s="53"/>
      <c r="B6" s="54"/>
      <c r="C6" s="55"/>
      <c r="D6" s="56"/>
      <c r="E6" s="57"/>
      <c r="F6" s="58"/>
      <c r="G6" s="70"/>
      <c r="H6" s="70"/>
      <c r="I6" s="70"/>
      <c r="J6" s="70"/>
      <c r="K6" s="70"/>
      <c r="L6" s="70"/>
    </row>
    <row r="7" spans="1:12" s="48" customFormat="1" ht="69">
      <c r="A7" s="53" t="s">
        <v>73</v>
      </c>
      <c r="B7" s="59" t="s">
        <v>74</v>
      </c>
      <c r="C7" s="55" t="s">
        <v>75</v>
      </c>
      <c r="D7" s="56">
        <v>1</v>
      </c>
      <c r="E7" s="57"/>
      <c r="F7" s="58">
        <f>D7*E7</f>
        <v>0</v>
      </c>
      <c r="G7" s="70"/>
      <c r="H7" s="70"/>
      <c r="I7" s="70"/>
      <c r="J7" s="70"/>
      <c r="K7" s="70"/>
      <c r="L7" s="70"/>
    </row>
    <row r="8" spans="1:12" s="48" customFormat="1" ht="13.8">
      <c r="A8" s="53"/>
      <c r="B8" s="54"/>
      <c r="C8" s="55"/>
      <c r="D8" s="56"/>
      <c r="E8" s="57"/>
      <c r="F8" s="58"/>
      <c r="G8" s="70"/>
      <c r="H8" s="70"/>
      <c r="I8" s="70"/>
      <c r="J8" s="70"/>
      <c r="K8" s="70"/>
      <c r="L8" s="70"/>
    </row>
    <row r="9" spans="1:12" s="48" customFormat="1" ht="55.2">
      <c r="A9" s="53" t="s">
        <v>76</v>
      </c>
      <c r="B9" s="60" t="s">
        <v>77</v>
      </c>
      <c r="C9" s="55" t="s">
        <v>75</v>
      </c>
      <c r="D9" s="56">
        <v>1</v>
      </c>
      <c r="E9" s="57"/>
      <c r="F9" s="58">
        <f>D9*E9</f>
        <v>0</v>
      </c>
      <c r="G9" s="70"/>
      <c r="H9" s="70"/>
      <c r="I9" s="70"/>
      <c r="J9" s="70"/>
      <c r="K9" s="70"/>
      <c r="L9" s="70"/>
    </row>
    <row r="10" spans="1:12" s="48" customFormat="1" ht="13.8">
      <c r="A10" s="53"/>
      <c r="B10" s="61"/>
      <c r="C10" s="55"/>
      <c r="D10" s="56"/>
      <c r="E10" s="57"/>
      <c r="F10" s="58"/>
      <c r="G10" s="70"/>
      <c r="H10" s="70"/>
      <c r="I10" s="70"/>
      <c r="J10" s="70"/>
      <c r="K10" s="70"/>
      <c r="L10" s="70"/>
    </row>
    <row r="11" spans="1:12" s="48" customFormat="1" ht="41.4">
      <c r="A11" s="53" t="s">
        <v>78</v>
      </c>
      <c r="B11" s="62" t="s">
        <v>79</v>
      </c>
      <c r="C11" s="55" t="s">
        <v>75</v>
      </c>
      <c r="D11" s="56">
        <v>2</v>
      </c>
      <c r="E11" s="71"/>
      <c r="F11" s="72">
        <f>D11*E11</f>
        <v>0</v>
      </c>
      <c r="G11" s="70"/>
      <c r="H11" s="70"/>
      <c r="I11" s="70"/>
      <c r="J11" s="70"/>
      <c r="K11" s="70"/>
      <c r="L11" s="70"/>
    </row>
    <row r="12" spans="1:12" s="48" customFormat="1" ht="13.8">
      <c r="A12" s="53"/>
      <c r="B12" s="62"/>
      <c r="C12" s="55"/>
      <c r="D12" s="56"/>
      <c r="E12" s="71"/>
      <c r="F12" s="72"/>
      <c r="G12" s="70"/>
      <c r="H12" s="70"/>
      <c r="I12" s="70"/>
      <c r="J12" s="70"/>
      <c r="K12" s="70"/>
      <c r="L12" s="70"/>
    </row>
    <row r="13" spans="1:12" s="48" customFormat="1" ht="41.4">
      <c r="A13" s="53" t="s">
        <v>80</v>
      </c>
      <c r="B13" s="61" t="s">
        <v>81</v>
      </c>
      <c r="C13" s="55" t="s">
        <v>75</v>
      </c>
      <c r="D13" s="56">
        <v>4</v>
      </c>
      <c r="E13" s="57"/>
      <c r="F13" s="58">
        <f>D13*E13</f>
        <v>0</v>
      </c>
      <c r="G13" s="70"/>
      <c r="H13" s="70"/>
      <c r="I13" s="73"/>
      <c r="J13" s="70"/>
      <c r="K13" s="70"/>
      <c r="L13" s="70"/>
    </row>
    <row r="14" spans="1:12" s="48" customFormat="1">
      <c r="A14" s="53"/>
      <c r="B14" s="61"/>
      <c r="C14" s="55"/>
      <c r="D14" s="56"/>
      <c r="E14" s="57"/>
      <c r="F14" s="58"/>
      <c r="G14" s="70"/>
      <c r="H14" s="70"/>
      <c r="I14" s="73"/>
      <c r="J14" s="70"/>
      <c r="K14" s="70"/>
      <c r="L14" s="70"/>
    </row>
    <row r="15" spans="1:12" s="48" customFormat="1" ht="49.95" customHeight="1">
      <c r="A15" s="53" t="s">
        <v>82</v>
      </c>
      <c r="B15" s="61" t="s">
        <v>83</v>
      </c>
      <c r="C15" s="55" t="s">
        <v>75</v>
      </c>
      <c r="D15" s="56">
        <v>4</v>
      </c>
      <c r="E15" s="57"/>
      <c r="F15" s="58">
        <f>D15*E15</f>
        <v>0</v>
      </c>
      <c r="G15" s="70"/>
      <c r="H15" s="70"/>
      <c r="I15" s="73"/>
      <c r="J15" s="70"/>
      <c r="K15" s="70"/>
      <c r="L15" s="70"/>
    </row>
    <row r="16" spans="1:12" s="48" customFormat="1">
      <c r="A16" s="53"/>
      <c r="B16" s="61"/>
      <c r="C16" s="55"/>
      <c r="D16" s="56"/>
      <c r="E16" s="57"/>
      <c r="F16" s="58"/>
      <c r="G16" s="70"/>
      <c r="H16" s="70"/>
      <c r="I16" s="73"/>
      <c r="J16" s="70"/>
      <c r="K16" s="70"/>
      <c r="L16" s="70"/>
    </row>
    <row r="17" spans="1:12" s="48" customFormat="1" ht="69">
      <c r="A17" s="53" t="s">
        <v>84</v>
      </c>
      <c r="B17" s="60" t="s">
        <v>85</v>
      </c>
      <c r="C17" s="55" t="s">
        <v>75</v>
      </c>
      <c r="D17" s="56">
        <v>2</v>
      </c>
      <c r="E17" s="71"/>
      <c r="F17" s="72">
        <f>D17*E17</f>
        <v>0</v>
      </c>
      <c r="G17" s="70"/>
      <c r="H17" s="70"/>
      <c r="I17" s="73"/>
      <c r="J17" s="70"/>
      <c r="K17" s="70"/>
      <c r="L17" s="70"/>
    </row>
    <row r="18" spans="1:12" s="48" customFormat="1">
      <c r="A18" s="53"/>
      <c r="B18" s="60"/>
      <c r="C18" s="55"/>
      <c r="D18" s="56"/>
      <c r="E18" s="71"/>
      <c r="F18" s="72"/>
      <c r="G18" s="70"/>
      <c r="H18" s="70"/>
      <c r="I18" s="73"/>
      <c r="J18" s="70"/>
      <c r="K18" s="70"/>
      <c r="L18" s="70"/>
    </row>
    <row r="19" spans="1:12" s="48" customFormat="1" ht="69">
      <c r="A19" s="53" t="s">
        <v>86</v>
      </c>
      <c r="B19" s="60" t="s">
        <v>87</v>
      </c>
      <c r="C19" s="55" t="s">
        <v>75</v>
      </c>
      <c r="D19" s="56">
        <v>2</v>
      </c>
      <c r="E19" s="71"/>
      <c r="F19" s="72">
        <f>D19*E19</f>
        <v>0</v>
      </c>
      <c r="G19" s="70"/>
      <c r="H19" s="70"/>
      <c r="I19" s="73"/>
      <c r="J19" s="70"/>
      <c r="K19" s="70"/>
      <c r="L19" s="70"/>
    </row>
    <row r="20" spans="1:12" s="48" customFormat="1">
      <c r="A20" s="53"/>
      <c r="B20" s="63"/>
      <c r="C20" s="74"/>
      <c r="D20" s="75"/>
      <c r="E20" s="64"/>
      <c r="F20" s="65"/>
      <c r="G20" s="70"/>
      <c r="H20" s="70"/>
      <c r="I20" s="73"/>
      <c r="J20" s="70"/>
      <c r="K20" s="70"/>
      <c r="L20" s="70"/>
    </row>
    <row r="21" spans="1:12" s="48" customFormat="1" ht="55.2">
      <c r="A21" s="53" t="s">
        <v>88</v>
      </c>
      <c r="B21" s="59" t="s">
        <v>89</v>
      </c>
      <c r="C21" s="55" t="s">
        <v>75</v>
      </c>
      <c r="D21" s="75">
        <v>2</v>
      </c>
      <c r="E21" s="76"/>
      <c r="F21" s="77">
        <f>E21*D21</f>
        <v>0</v>
      </c>
      <c r="G21" s="70"/>
      <c r="H21" s="70"/>
      <c r="I21" s="73"/>
      <c r="J21" s="70"/>
      <c r="K21" s="70"/>
      <c r="L21" s="70"/>
    </row>
    <row r="22" spans="1:12" s="48" customFormat="1">
      <c r="A22" s="53"/>
      <c r="B22" s="59"/>
      <c r="C22" s="74"/>
      <c r="D22" s="75"/>
      <c r="E22" s="76"/>
      <c r="F22" s="77"/>
      <c r="G22" s="70"/>
      <c r="H22" s="70"/>
      <c r="I22" s="73"/>
      <c r="J22" s="70"/>
      <c r="K22" s="70"/>
      <c r="L22" s="70"/>
    </row>
    <row r="23" spans="1:12" s="48" customFormat="1" ht="55.2">
      <c r="A23" s="53" t="s">
        <v>90</v>
      </c>
      <c r="B23" s="61" t="s">
        <v>91</v>
      </c>
      <c r="C23" s="55" t="s">
        <v>1</v>
      </c>
      <c r="D23" s="56">
        <v>120</v>
      </c>
      <c r="E23" s="71"/>
      <c r="F23" s="72">
        <f>D23*E23</f>
        <v>0</v>
      </c>
      <c r="G23" s="70"/>
      <c r="H23" s="70"/>
      <c r="I23" s="73"/>
      <c r="J23" s="70"/>
      <c r="K23" s="70"/>
      <c r="L23" s="70"/>
    </row>
    <row r="24" spans="1:12" s="48" customFormat="1">
      <c r="A24" s="53"/>
      <c r="B24" s="61"/>
      <c r="C24" s="55"/>
      <c r="D24" s="56"/>
      <c r="E24" s="57"/>
      <c r="F24" s="58"/>
      <c r="G24" s="70"/>
      <c r="H24" s="70"/>
      <c r="I24" s="73"/>
      <c r="J24" s="70"/>
      <c r="K24" s="70"/>
      <c r="L24" s="70"/>
    </row>
    <row r="25" spans="1:12" s="48" customFormat="1" ht="55.2">
      <c r="A25" s="53" t="s">
        <v>92</v>
      </c>
      <c r="B25" s="61" t="s">
        <v>93</v>
      </c>
      <c r="C25" s="55" t="s">
        <v>1</v>
      </c>
      <c r="D25" s="56">
        <v>70</v>
      </c>
      <c r="E25" s="71"/>
      <c r="F25" s="72">
        <f>D25*E25</f>
        <v>0</v>
      </c>
      <c r="G25" s="70"/>
      <c r="H25" s="70"/>
      <c r="I25" s="70"/>
      <c r="J25" s="70"/>
      <c r="K25" s="70"/>
      <c r="L25" s="70"/>
    </row>
    <row r="26" spans="1:12" s="48" customFormat="1" ht="13.8">
      <c r="A26" s="53"/>
      <c r="B26" s="61"/>
      <c r="C26" s="55"/>
      <c r="D26" s="56"/>
      <c r="E26" s="71"/>
      <c r="F26" s="72"/>
      <c r="G26" s="70"/>
      <c r="H26" s="70"/>
      <c r="I26" s="70"/>
      <c r="J26" s="70"/>
      <c r="K26" s="70"/>
      <c r="L26" s="70"/>
    </row>
    <row r="27" spans="1:12" s="48" customFormat="1" ht="55.2">
      <c r="A27" s="53" t="s">
        <v>94</v>
      </c>
      <c r="B27" s="61" t="s">
        <v>95</v>
      </c>
      <c r="C27" s="55" t="s">
        <v>1</v>
      </c>
      <c r="D27" s="56">
        <v>190</v>
      </c>
      <c r="E27" s="71"/>
      <c r="F27" s="72">
        <f>D27*E27</f>
        <v>0</v>
      </c>
      <c r="G27" s="70"/>
      <c r="H27" s="70"/>
      <c r="I27" s="70"/>
      <c r="J27" s="70"/>
      <c r="K27" s="70"/>
      <c r="L27" s="70"/>
    </row>
    <row r="28" spans="1:12" s="48" customFormat="1" ht="13.8">
      <c r="A28" s="53"/>
      <c r="B28" s="61"/>
      <c r="C28" s="55"/>
      <c r="D28" s="56"/>
      <c r="E28" s="57"/>
      <c r="F28" s="58"/>
      <c r="G28" s="70"/>
      <c r="H28" s="70"/>
      <c r="I28" s="70"/>
      <c r="J28" s="70"/>
      <c r="K28" s="70"/>
      <c r="L28" s="70"/>
    </row>
    <row r="29" spans="1:12" s="48" customFormat="1" ht="13.8">
      <c r="A29" s="53" t="s">
        <v>96</v>
      </c>
      <c r="B29" s="61" t="s">
        <v>97</v>
      </c>
      <c r="C29" s="55" t="s">
        <v>98</v>
      </c>
      <c r="D29" s="56"/>
      <c r="E29" s="71"/>
      <c r="F29" s="72">
        <f>D29*E29</f>
        <v>0</v>
      </c>
      <c r="G29" s="70"/>
      <c r="H29" s="70"/>
      <c r="I29" s="70"/>
      <c r="J29" s="70"/>
      <c r="K29" s="70"/>
      <c r="L29" s="70"/>
    </row>
    <row r="30" spans="1:12" s="48" customFormat="1" ht="13.8">
      <c r="A30" s="53" t="s">
        <v>99</v>
      </c>
      <c r="B30" s="61" t="s">
        <v>100</v>
      </c>
      <c r="C30" s="55" t="s">
        <v>98</v>
      </c>
      <c r="D30" s="56"/>
      <c r="E30" s="71"/>
      <c r="F30" s="72">
        <f t="shared" ref="F30:F31" si="0">D30*E30</f>
        <v>0</v>
      </c>
      <c r="G30" s="70"/>
      <c r="H30" s="70"/>
      <c r="I30" s="70"/>
      <c r="J30" s="70"/>
      <c r="K30" s="70"/>
      <c r="L30" s="70"/>
    </row>
    <row r="31" spans="1:12" s="48" customFormat="1" ht="13.8">
      <c r="A31" s="53" t="s">
        <v>101</v>
      </c>
      <c r="B31" s="61" t="s">
        <v>102</v>
      </c>
      <c r="C31" s="55" t="s">
        <v>98</v>
      </c>
      <c r="D31" s="56"/>
      <c r="E31" s="71"/>
      <c r="F31" s="72">
        <f t="shared" si="0"/>
        <v>0</v>
      </c>
      <c r="G31" s="70"/>
      <c r="H31" s="70"/>
      <c r="I31" s="70"/>
      <c r="J31" s="70"/>
      <c r="K31" s="70"/>
      <c r="L31" s="70"/>
    </row>
    <row r="32" spans="1:12" s="48" customFormat="1" ht="13.8">
      <c r="A32" s="53"/>
      <c r="B32" s="61"/>
      <c r="C32" s="55"/>
      <c r="D32" s="56"/>
      <c r="E32" s="71"/>
      <c r="F32" s="72"/>
      <c r="G32" s="70"/>
      <c r="H32" s="70"/>
      <c r="I32" s="70"/>
      <c r="J32" s="70"/>
      <c r="K32" s="70"/>
      <c r="L32" s="70"/>
    </row>
    <row r="33" spans="1:12" s="48" customFormat="1" ht="13.8">
      <c r="A33" s="78"/>
      <c r="B33" s="79" t="s">
        <v>103</v>
      </c>
      <c r="C33" s="80"/>
      <c r="D33" s="81"/>
      <c r="E33" s="82"/>
      <c r="F33" s="83">
        <f>SUM(F7:F31)</f>
        <v>0</v>
      </c>
      <c r="G33" s="70"/>
      <c r="H33" s="70"/>
      <c r="I33" s="70"/>
      <c r="J33" s="70"/>
      <c r="K33" s="70"/>
      <c r="L33" s="70"/>
    </row>
    <row r="34" spans="1:12" s="48" customFormat="1" ht="13.8">
      <c r="A34" s="66"/>
      <c r="B34" s="67"/>
      <c r="C34" s="68"/>
      <c r="D34" s="69"/>
      <c r="E34" s="64"/>
      <c r="F34" s="65"/>
      <c r="G34" s="70"/>
      <c r="H34" s="70"/>
      <c r="I34" s="70"/>
      <c r="J34" s="70"/>
      <c r="K34" s="70"/>
      <c r="L34" s="70"/>
    </row>
    <row r="35" spans="1:12" s="48" customFormat="1" ht="13.8">
      <c r="A35" s="89" t="s">
        <v>104</v>
      </c>
      <c r="B35" s="90" t="s">
        <v>106</v>
      </c>
      <c r="C35" s="91" t="s">
        <v>98</v>
      </c>
      <c r="D35" s="88"/>
      <c r="E35" s="92"/>
      <c r="F35" s="83">
        <f>D35*E35</f>
        <v>0</v>
      </c>
      <c r="G35" s="70"/>
      <c r="H35" s="70"/>
      <c r="I35" s="70"/>
      <c r="J35" s="70"/>
      <c r="K35" s="70"/>
      <c r="L35" s="70"/>
    </row>
    <row r="36" spans="1:12" s="48" customFormat="1" ht="13.8">
      <c r="A36" s="93"/>
      <c r="B36" s="94"/>
      <c r="C36" s="94"/>
      <c r="D36" s="75"/>
      <c r="E36" s="70"/>
      <c r="F36" s="85"/>
      <c r="G36" s="70"/>
      <c r="H36" s="70"/>
      <c r="I36" s="70"/>
      <c r="J36" s="70"/>
      <c r="K36" s="70"/>
      <c r="L36" s="70"/>
    </row>
    <row r="37" spans="1:12" s="73" customFormat="1" ht="15.6">
      <c r="A37" s="144"/>
      <c r="B37" s="294" t="s">
        <v>215</v>
      </c>
      <c r="C37" s="294"/>
      <c r="D37" s="119"/>
      <c r="E37" s="119"/>
      <c r="F37" s="188"/>
      <c r="G37" s="188"/>
      <c r="H37" s="113"/>
      <c r="I37" s="130"/>
      <c r="J37" s="130"/>
      <c r="K37" s="130"/>
      <c r="L37" s="130"/>
    </row>
    <row r="38" spans="1:12" s="73" customFormat="1" ht="15.6">
      <c r="A38" s="144"/>
      <c r="B38" s="219"/>
      <c r="C38" s="219"/>
      <c r="D38" s="119"/>
      <c r="E38" s="119"/>
      <c r="F38" s="188"/>
      <c r="G38" s="188"/>
      <c r="H38" s="113"/>
      <c r="I38" s="130"/>
      <c r="J38" s="130"/>
      <c r="K38" s="130"/>
      <c r="L38" s="130"/>
    </row>
    <row r="39" spans="1:12" s="73" customFormat="1">
      <c r="A39" s="144" t="s">
        <v>71</v>
      </c>
      <c r="B39" s="124" t="str">
        <f>B5</f>
        <v>Instalacija sistema automatske dojave požara</v>
      </c>
      <c r="C39" s="121"/>
      <c r="D39" s="119"/>
      <c r="E39" s="119"/>
      <c r="F39" s="205">
        <f>F33</f>
        <v>0</v>
      </c>
      <c r="G39" s="188"/>
      <c r="H39" s="187"/>
      <c r="I39" s="130"/>
      <c r="J39" s="130"/>
      <c r="K39" s="130"/>
      <c r="L39" s="130"/>
    </row>
    <row r="40" spans="1:12" s="73" customFormat="1">
      <c r="A40" s="144" t="s">
        <v>104</v>
      </c>
      <c r="B40" s="124" t="str">
        <f>B35</f>
        <v>IZRADA PROJEKTA IZVEDENOG STANJA (ODRŽAVANJA)</v>
      </c>
      <c r="C40" s="121"/>
      <c r="D40" s="119"/>
      <c r="E40" s="119"/>
      <c r="F40" s="205">
        <f>F35</f>
        <v>0</v>
      </c>
      <c r="G40" s="121"/>
      <c r="H40" s="187"/>
      <c r="I40" s="130"/>
      <c r="J40" s="130"/>
      <c r="K40" s="130"/>
      <c r="L40" s="130"/>
    </row>
    <row r="41" spans="1:12" s="48" customFormat="1" ht="13.8">
      <c r="A41" s="86"/>
      <c r="B41" s="87"/>
      <c r="C41" s="84"/>
      <c r="D41" s="75"/>
      <c r="E41" s="74"/>
      <c r="F41" s="95"/>
      <c r="G41" s="70"/>
      <c r="H41" s="70"/>
      <c r="I41" s="70"/>
      <c r="J41" s="70"/>
      <c r="K41" s="70"/>
      <c r="L41" s="70"/>
    </row>
    <row r="42" spans="1:12" s="97" customFormat="1" ht="21.75" customHeight="1">
      <c r="A42" s="98"/>
      <c r="B42" s="99" t="s">
        <v>218</v>
      </c>
      <c r="C42" s="100"/>
      <c r="D42" s="101"/>
      <c r="E42" s="297">
        <f>F33+F35</f>
        <v>0</v>
      </c>
      <c r="F42" s="297"/>
      <c r="G42" s="96"/>
      <c r="H42" s="96"/>
      <c r="I42" s="96"/>
      <c r="J42" s="96"/>
      <c r="K42" s="96"/>
      <c r="L42" s="96"/>
    </row>
    <row r="43" spans="1:12">
      <c r="A43" s="73"/>
      <c r="B43" s="73"/>
      <c r="C43" s="73"/>
      <c r="D43" s="73"/>
      <c r="E43" s="73"/>
      <c r="F43" s="73"/>
      <c r="G43" s="73"/>
      <c r="H43" s="73"/>
      <c r="I43" s="73"/>
      <c r="J43" s="73"/>
      <c r="K43" s="73"/>
      <c r="L43" s="73"/>
    </row>
  </sheetData>
  <mergeCells count="2">
    <mergeCell ref="B37:C37"/>
    <mergeCell ref="E42:F4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7FA51-E243-41DA-B9F8-9DDF6C6AE0AA}">
  <dimension ref="A3:F9"/>
  <sheetViews>
    <sheetView workbookViewId="0">
      <selection activeCell="J8" sqref="J8"/>
    </sheetView>
  </sheetViews>
  <sheetFormatPr defaultRowHeight="14.4"/>
  <cols>
    <col min="1" max="1" width="5.44140625" customWidth="1"/>
    <col min="2" max="2" width="37.6640625" customWidth="1"/>
    <col min="3" max="3" width="8.109375" customWidth="1"/>
    <col min="4" max="4" width="6.88671875" customWidth="1"/>
    <col min="5" max="5" width="12.88671875" customWidth="1"/>
    <col min="6" max="6" width="17" customWidth="1"/>
  </cols>
  <sheetData>
    <row r="3" spans="1:6" ht="15" thickBot="1"/>
    <row r="4" spans="1:6" ht="21.75" customHeight="1">
      <c r="A4" s="298" t="s">
        <v>107</v>
      </c>
      <c r="B4" s="299"/>
      <c r="C4" s="299"/>
      <c r="D4" s="299"/>
      <c r="E4" s="299"/>
      <c r="F4" s="300"/>
    </row>
    <row r="5" spans="1:6" ht="24.9" customHeight="1">
      <c r="A5" s="26">
        <v>1</v>
      </c>
      <c r="B5" s="301" t="s">
        <v>230</v>
      </c>
      <c r="C5" s="302"/>
      <c r="D5" s="302"/>
      <c r="E5" s="303"/>
      <c r="F5" s="241">
        <f>GRAĐEVINSKO_ZANATSKI_RADOVI!E76</f>
        <v>0</v>
      </c>
    </row>
    <row r="6" spans="1:6" ht="24.9" customHeight="1">
      <c r="A6" s="26">
        <v>2</v>
      </c>
      <c r="B6" s="301" t="s">
        <v>231</v>
      </c>
      <c r="C6" s="302"/>
      <c r="D6" s="302"/>
      <c r="E6" s="303"/>
      <c r="F6" s="241">
        <f>MAŠINSKE_INSTALACUJE!F6</f>
        <v>0</v>
      </c>
    </row>
    <row r="7" spans="1:6" ht="24.9" customHeight="1">
      <c r="A7" s="26">
        <v>3</v>
      </c>
      <c r="B7" s="301" t="s">
        <v>232</v>
      </c>
      <c r="C7" s="302"/>
      <c r="D7" s="302"/>
      <c r="E7" s="303"/>
      <c r="F7" s="241">
        <f>JAKA_STRUJA!G143</f>
        <v>0</v>
      </c>
    </row>
    <row r="8" spans="1:6" ht="24.9" customHeight="1">
      <c r="A8" s="26">
        <v>4</v>
      </c>
      <c r="B8" s="301" t="s">
        <v>233</v>
      </c>
      <c r="C8" s="302"/>
      <c r="D8" s="302"/>
      <c r="E8" s="303"/>
      <c r="F8" s="241">
        <f>SLABA_STRUJA!E42</f>
        <v>0</v>
      </c>
    </row>
    <row r="9" spans="1:6" ht="34.5" customHeight="1" thickBot="1">
      <c r="A9" s="30"/>
      <c r="B9" s="282" t="s">
        <v>229</v>
      </c>
      <c r="C9" s="282"/>
      <c r="D9" s="282"/>
      <c r="E9" s="282"/>
      <c r="F9" s="242">
        <f>SUM(F5:F8)</f>
        <v>0</v>
      </c>
    </row>
  </sheetData>
  <mergeCells count="6">
    <mergeCell ref="B9:E9"/>
    <mergeCell ref="A4:F4"/>
    <mergeCell ref="B5:E5"/>
    <mergeCell ref="B6:E6"/>
    <mergeCell ref="B7:E7"/>
    <mergeCell ref="B8: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GRAĐEVINSKO_ZANATSKI_RADOVI</vt:lpstr>
      <vt:lpstr>MAŠINSKE_INSTALACUJE</vt:lpstr>
      <vt:lpstr>JAKA_STRUJA</vt:lpstr>
      <vt:lpstr>SLABA_STRUJA</vt:lpstr>
      <vt:lpstr>REKAPITULACIJA</vt:lpstr>
    </vt:vector>
  </TitlesOfParts>
  <Company>Kresojevic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Igor</dc:creator>
  <cp:lastModifiedBy>Plantaze 13 Jul</cp:lastModifiedBy>
  <cp:lastPrinted>2017-02-13T07:17:27Z</cp:lastPrinted>
  <dcterms:created xsi:type="dcterms:W3CDTF">2017-02-13T05:50:09Z</dcterms:created>
  <dcterms:modified xsi:type="dcterms:W3CDTF">2025-11-19T13:43:13Z</dcterms:modified>
</cp:coreProperties>
</file>